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ekuri\Desktop\データ格納庫\★200906整理完了最新重要\ＧＰ資機材認定制度\201410以降ＧＰ資機材申請様式一式\"/>
    </mc:Choice>
  </mc:AlternateContent>
  <bookViews>
    <workbookView xWindow="0" yWindow="0" windowWidth="19290" windowHeight="8355"/>
  </bookViews>
  <sheets>
    <sheet name="ファクトリー系_1" sheetId="10" r:id="rId1"/>
    <sheet name="ファクトリー系_2" sheetId="12" r:id="rId2"/>
    <sheet name="ファクトリー系_3" sheetId="13" r:id="rId3"/>
    <sheet name="ファクトリー系_4" sheetId="14" r:id="rId4"/>
    <sheet name="ファクトリー系_5" sheetId="15" r:id="rId5"/>
    <sheet name="総括表" sheetId="11" r:id="rId6"/>
  </sheets>
  <definedNames>
    <definedName name="_xlnm.Print_Area" localSheetId="0">ファクトリー系_1!$A$1:$T$35</definedName>
    <definedName name="_xlnm.Print_Area" localSheetId="1">ファクトリー系_2!$A$1:$T$35</definedName>
    <definedName name="_xlnm.Print_Area" localSheetId="2">ファクトリー系_3!$A$1:$T$35</definedName>
    <definedName name="_xlnm.Print_Area" localSheetId="3">ファクトリー系_4!$A$1:$T$35</definedName>
    <definedName name="_xlnm.Print_Area" localSheetId="4">ファクトリー系_5!$A$1:$T$35</definedName>
  </definedNames>
  <calcPr calcId="152511"/>
</workbook>
</file>

<file path=xl/calcChain.xml><?xml version="1.0" encoding="utf-8"?>
<calcChain xmlns="http://schemas.openxmlformats.org/spreadsheetml/2006/main">
  <c r="G29" i="15" l="1"/>
  <c r="G29" i="14"/>
  <c r="G29" i="13"/>
  <c r="G29" i="12"/>
  <c r="G27" i="10"/>
  <c r="G29" i="10" l="1"/>
  <c r="AC15" i="11"/>
  <c r="AB15" i="11"/>
  <c r="AA15" i="11"/>
  <c r="Z15" i="11"/>
  <c r="Y15" i="11"/>
  <c r="X15" i="11"/>
  <c r="W15" i="11"/>
  <c r="V15" i="11"/>
  <c r="U15" i="11"/>
  <c r="T15" i="11"/>
  <c r="S15" i="11"/>
  <c r="R15" i="11"/>
  <c r="Q15" i="11"/>
  <c r="P15" i="11"/>
  <c r="O15" i="11"/>
  <c r="N15" i="11"/>
  <c r="M15" i="11"/>
  <c r="L15" i="11"/>
  <c r="K15" i="11"/>
  <c r="J15" i="11"/>
  <c r="I15" i="11"/>
  <c r="H15" i="11"/>
  <c r="E15" i="11"/>
  <c r="D15" i="11"/>
  <c r="C15" i="11"/>
  <c r="AC14" i="11"/>
  <c r="AB14" i="11"/>
  <c r="AA14" i="11"/>
  <c r="Z14" i="11"/>
  <c r="Y14" i="11"/>
  <c r="X14" i="11"/>
  <c r="W14" i="11"/>
  <c r="V14" i="11"/>
  <c r="U14" i="11"/>
  <c r="T14" i="11"/>
  <c r="S14" i="11"/>
  <c r="R14" i="11"/>
  <c r="Q14" i="11"/>
  <c r="P14" i="11"/>
  <c r="O14" i="11"/>
  <c r="N14" i="11"/>
  <c r="M14" i="11"/>
  <c r="L14" i="11"/>
  <c r="K14" i="11"/>
  <c r="J14" i="11"/>
  <c r="I14" i="11"/>
  <c r="H14" i="11"/>
  <c r="E14" i="11"/>
  <c r="D14" i="11"/>
  <c r="C14" i="11"/>
  <c r="AC13" i="11"/>
  <c r="AB13" i="11"/>
  <c r="AA13" i="11"/>
  <c r="Z13" i="11"/>
  <c r="Y13" i="11"/>
  <c r="X13" i="11"/>
  <c r="W13" i="11"/>
  <c r="V13" i="11"/>
  <c r="U13" i="11"/>
  <c r="T13" i="11"/>
  <c r="S13" i="11"/>
  <c r="R13" i="11"/>
  <c r="Q13" i="11"/>
  <c r="P13" i="11"/>
  <c r="O13" i="11"/>
  <c r="N13" i="11"/>
  <c r="M13" i="11"/>
  <c r="L13" i="11"/>
  <c r="K13" i="11"/>
  <c r="J13" i="11"/>
  <c r="I13" i="11"/>
  <c r="H13" i="11"/>
  <c r="E13" i="11"/>
  <c r="D13" i="11"/>
  <c r="C13" i="11"/>
  <c r="AC12" i="11"/>
  <c r="AB12" i="11"/>
  <c r="AA12" i="11"/>
  <c r="Z12" i="11"/>
  <c r="Y12" i="11"/>
  <c r="X12" i="11"/>
  <c r="W12" i="11"/>
  <c r="V12" i="11"/>
  <c r="U12" i="11"/>
  <c r="T12" i="11"/>
  <c r="S12" i="11"/>
  <c r="R12" i="11"/>
  <c r="Q12" i="11"/>
  <c r="P12" i="11"/>
  <c r="O12" i="11"/>
  <c r="N12" i="11"/>
  <c r="M12" i="11"/>
  <c r="L12" i="11"/>
  <c r="K12" i="11"/>
  <c r="J12" i="11"/>
  <c r="I12" i="11"/>
  <c r="H12" i="11"/>
  <c r="E12" i="11"/>
  <c r="D12" i="11"/>
  <c r="C12" i="11"/>
  <c r="F32" i="15"/>
  <c r="G31" i="15"/>
  <c r="G30" i="15"/>
  <c r="G28" i="15"/>
  <c r="G27" i="15"/>
  <c r="G26" i="15"/>
  <c r="G25" i="15"/>
  <c r="G24" i="15"/>
  <c r="G23" i="15"/>
  <c r="G22" i="15"/>
  <c r="G21" i="15"/>
  <c r="G20" i="15"/>
  <c r="G19" i="15"/>
  <c r="G18" i="15"/>
  <c r="G17" i="15"/>
  <c r="G16" i="15"/>
  <c r="G15" i="15"/>
  <c r="G14" i="15"/>
  <c r="G13" i="15"/>
  <c r="G12" i="15"/>
  <c r="G11" i="15"/>
  <c r="G10" i="15"/>
  <c r="G32" i="15" s="1"/>
  <c r="I32" i="15" s="1"/>
  <c r="F15" i="11" s="1"/>
  <c r="I4" i="15"/>
  <c r="K3" i="15"/>
  <c r="I3" i="15"/>
  <c r="B3" i="15"/>
  <c r="F32" i="14"/>
  <c r="G31" i="14"/>
  <c r="G30" i="14"/>
  <c r="G28" i="14"/>
  <c r="G27" i="14"/>
  <c r="G26" i="14"/>
  <c r="G25" i="14"/>
  <c r="G24" i="14"/>
  <c r="G23" i="14"/>
  <c r="G22" i="14"/>
  <c r="G21" i="14"/>
  <c r="G20" i="14"/>
  <c r="G19" i="14"/>
  <c r="G18" i="14"/>
  <c r="G17" i="14"/>
  <c r="G16" i="14"/>
  <c r="G15" i="14"/>
  <c r="G14" i="14"/>
  <c r="G13" i="14"/>
  <c r="G12" i="14"/>
  <c r="G11" i="14"/>
  <c r="G10" i="14"/>
  <c r="I4" i="14"/>
  <c r="K3" i="14"/>
  <c r="I3" i="14"/>
  <c r="B3" i="14"/>
  <c r="F32" i="13"/>
  <c r="G31" i="13"/>
  <c r="G30" i="13"/>
  <c r="G28" i="13"/>
  <c r="G27" i="13"/>
  <c r="G26" i="13"/>
  <c r="G25" i="13"/>
  <c r="G24" i="13"/>
  <c r="G23" i="13"/>
  <c r="G22" i="13"/>
  <c r="G21" i="13"/>
  <c r="G20" i="13"/>
  <c r="G19" i="13"/>
  <c r="G18" i="13"/>
  <c r="G17" i="13"/>
  <c r="G16" i="13"/>
  <c r="G15" i="13"/>
  <c r="G14" i="13"/>
  <c r="G13" i="13"/>
  <c r="G12" i="13"/>
  <c r="G11" i="13"/>
  <c r="G10" i="13"/>
  <c r="G32" i="13" s="1"/>
  <c r="I32" i="13" s="1"/>
  <c r="F13" i="11" s="1"/>
  <c r="I4" i="13"/>
  <c r="K3" i="13"/>
  <c r="I3" i="13"/>
  <c r="B3" i="13"/>
  <c r="I4" i="12"/>
  <c r="K3" i="12"/>
  <c r="I3" i="12"/>
  <c r="B3" i="12"/>
  <c r="AC11" i="11"/>
  <c r="AB11" i="11"/>
  <c r="AA11" i="11"/>
  <c r="Z11" i="11"/>
  <c r="Y11" i="11"/>
  <c r="X11" i="11"/>
  <c r="W11" i="11"/>
  <c r="V11" i="11"/>
  <c r="U11" i="11"/>
  <c r="T11" i="11"/>
  <c r="S11" i="11"/>
  <c r="R11" i="11"/>
  <c r="Q11" i="11"/>
  <c r="P11" i="11"/>
  <c r="O11" i="11"/>
  <c r="N11" i="11"/>
  <c r="M11" i="11"/>
  <c r="L11" i="11"/>
  <c r="K11" i="11"/>
  <c r="J11" i="11"/>
  <c r="I11" i="11"/>
  <c r="H11" i="11"/>
  <c r="E11" i="11"/>
  <c r="D11" i="11"/>
  <c r="C11" i="11"/>
  <c r="F32" i="12"/>
  <c r="G31" i="12"/>
  <c r="G30" i="12"/>
  <c r="G28" i="12"/>
  <c r="G27" i="12"/>
  <c r="G26" i="12"/>
  <c r="G25" i="12"/>
  <c r="G24" i="12"/>
  <c r="G23" i="12"/>
  <c r="G22" i="12"/>
  <c r="G21" i="12"/>
  <c r="G20" i="12"/>
  <c r="G19" i="12"/>
  <c r="G18" i="12"/>
  <c r="G17" i="12"/>
  <c r="G16" i="12"/>
  <c r="G15" i="12"/>
  <c r="G14" i="12"/>
  <c r="G13" i="12"/>
  <c r="G12" i="12"/>
  <c r="G11" i="12"/>
  <c r="G10" i="12"/>
  <c r="G31" i="10"/>
  <c r="G30" i="10"/>
  <c r="G28" i="10"/>
  <c r="G26" i="10"/>
  <c r="G25" i="10"/>
  <c r="G24" i="10"/>
  <c r="G23" i="10"/>
  <c r="G22" i="10"/>
  <c r="G21" i="10"/>
  <c r="G20" i="10"/>
  <c r="G19" i="10"/>
  <c r="G18" i="10"/>
  <c r="G17" i="10"/>
  <c r="G16" i="10"/>
  <c r="G15" i="10"/>
  <c r="G14" i="10"/>
  <c r="G13" i="10"/>
  <c r="G12" i="10"/>
  <c r="G11" i="10"/>
  <c r="G10" i="10"/>
  <c r="F32" i="10"/>
  <c r="G15" i="11" l="1"/>
  <c r="G32" i="14"/>
  <c r="G13" i="11"/>
  <c r="G32" i="12"/>
  <c r="I32" i="14" l="1"/>
  <c r="F14" i="11" s="1"/>
  <c r="G14" i="11"/>
  <c r="I32" i="12"/>
  <c r="F12" i="11" s="1"/>
  <c r="G12" i="11"/>
  <c r="G32" i="10" l="1"/>
  <c r="I32" i="10" l="1"/>
  <c r="F11" i="11" s="1"/>
  <c r="G11" i="11"/>
</calcChain>
</file>

<file path=xl/sharedStrings.xml><?xml version="1.0" encoding="utf-8"?>
<sst xmlns="http://schemas.openxmlformats.org/spreadsheetml/2006/main" count="1489" uniqueCount="218">
  <si>
    <t>☆グリーン基準評価は、該当するセルを右の色で塗りつぶしてください。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3"/>
  </si>
  <si>
    <t>☆合計点を製品一覧表に記入して下さい。
　必須項目はそれぞれ１点とし、どれかひとつでも達成していない場合は、認定されません。</t>
  </si>
  <si>
    <t>合計点</t>
  </si>
  <si>
    <t>ＧＰ資機材認定制度に不参加の場合は認定を受けられない</t>
    <rPh sb="14" eb="16">
      <t>バアイ</t>
    </rPh>
    <rPh sb="17" eb="19">
      <t>ニンテイ</t>
    </rPh>
    <rPh sb="20" eb="21">
      <t>ウ</t>
    </rPh>
    <phoneticPr fontId="3"/>
  </si>
  <si>
    <t>－</t>
    <phoneticPr fontId="3"/>
  </si>
  <si>
    <t>登録済み（１点）</t>
    <rPh sb="6" eb="7">
      <t>テン</t>
    </rPh>
    <phoneticPr fontId="3"/>
  </si>
  <si>
    <t>必須項目</t>
  </si>
  <si>
    <t>ＧＰ資機材認定制度への会員登録とラベル表示</t>
    <phoneticPr fontId="3"/>
  </si>
  <si>
    <t>取組の継続性</t>
    <phoneticPr fontId="3"/>
  </si>
  <si>
    <t>概要説明書</t>
    <rPh sb="0" eb="2">
      <t>ガイヨウ</t>
    </rPh>
    <rPh sb="2" eb="5">
      <t>セツメイショ</t>
    </rPh>
    <phoneticPr fontId="3"/>
  </si>
  <si>
    <t>タイプ</t>
    <phoneticPr fontId="3"/>
  </si>
  <si>
    <t>ランク外
（０点）</t>
    <rPh sb="7" eb="8">
      <t>テン</t>
    </rPh>
    <phoneticPr fontId="3"/>
  </si>
  <si>
    <t>1点</t>
  </si>
  <si>
    <t>3点</t>
  </si>
  <si>
    <t>5点</t>
  </si>
  <si>
    <t>7点</t>
  </si>
  <si>
    <t>項目</t>
  </si>
  <si>
    <t>評価の方法</t>
    <rPh sb="0" eb="2">
      <t>ヒョウカ</t>
    </rPh>
    <rPh sb="3" eb="5">
      <t>ホウホウ</t>
    </rPh>
    <phoneticPr fontId="3"/>
  </si>
  <si>
    <t>添付が必要な証明書類等※</t>
    <rPh sb="0" eb="2">
      <t>テンプ</t>
    </rPh>
    <rPh sb="3" eb="5">
      <t>ヒツヨウ</t>
    </rPh>
    <rPh sb="8" eb="10">
      <t>ショルイ</t>
    </rPh>
    <rPh sb="10" eb="11">
      <t>トウ</t>
    </rPh>
    <phoneticPr fontId="3"/>
  </si>
  <si>
    <t>グリーン基準評価・配点
（該当するセルを塗りつぶし、点数を達成点数欄に記入）</t>
    <rPh sb="13" eb="15">
      <t>ガイトウ</t>
    </rPh>
    <rPh sb="20" eb="21">
      <t>ヌ</t>
    </rPh>
    <rPh sb="26" eb="28">
      <t>テンスウ</t>
    </rPh>
    <rPh sb="29" eb="31">
      <t>タッセイ</t>
    </rPh>
    <rPh sb="31" eb="33">
      <t>テンスウ</t>
    </rPh>
    <rPh sb="33" eb="34">
      <t>ラン</t>
    </rPh>
    <rPh sb="35" eb="37">
      <t>キニュウ</t>
    </rPh>
    <phoneticPr fontId="3"/>
  </si>
  <si>
    <t>達成点数</t>
  </si>
  <si>
    <t>グリーン基準</t>
  </si>
  <si>
    <t>製品区分</t>
    <rPh sb="0" eb="2">
      <t>セイヒン</t>
    </rPh>
    <rPh sb="2" eb="4">
      <t>クブン</t>
    </rPh>
    <phoneticPr fontId="3"/>
  </si>
  <si>
    <t>当社は、本製品がＧＰ資機材認定基準に適合し、本表の内容どおりであることを証明します。</t>
    <phoneticPr fontId="3"/>
  </si>
  <si>
    <t>製品名</t>
  </si>
  <si>
    <t>責任
部署長名</t>
    <rPh sb="0" eb="2">
      <t>セキニン</t>
    </rPh>
    <rPh sb="3" eb="4">
      <t>ブ</t>
    </rPh>
    <rPh sb="4" eb="5">
      <t>ショ</t>
    </rPh>
    <rPh sb="5" eb="6">
      <t>ナガ</t>
    </rPh>
    <rPh sb="6" eb="7">
      <t>メイ</t>
    </rPh>
    <phoneticPr fontId="3"/>
  </si>
  <si>
    <t>メーカー名</t>
    <rPh sb="4" eb="5">
      <t>メイ</t>
    </rPh>
    <phoneticPr fontId="3"/>
  </si>
  <si>
    <t>製品名</t>
    <rPh sb="0" eb="3">
      <t>セイヒンメイ</t>
    </rPh>
    <phoneticPr fontId="3"/>
  </si>
  <si>
    <t>グリーン原則</t>
    <rPh sb="4" eb="6">
      <t>ゲンソク</t>
    </rPh>
    <phoneticPr fontId="3"/>
  </si>
  <si>
    <t>省資源</t>
    <rPh sb="0" eb="3">
      <t>ショウシゲン</t>
    </rPh>
    <phoneticPr fontId="3"/>
  </si>
  <si>
    <t>＜改善率＞</t>
    <rPh sb="1" eb="3">
      <t>カイゼン</t>
    </rPh>
    <rPh sb="3" eb="4">
      <t>リツ</t>
    </rPh>
    <phoneticPr fontId="3"/>
  </si>
  <si>
    <t>改善率の
算出基礎</t>
    <rPh sb="0" eb="2">
      <t>カイゼン</t>
    </rPh>
    <rPh sb="2" eb="3">
      <t>リツ</t>
    </rPh>
    <rPh sb="5" eb="7">
      <t>サンシュツ</t>
    </rPh>
    <rPh sb="7" eb="9">
      <t>キソ</t>
    </rPh>
    <phoneticPr fontId="3"/>
  </si>
  <si>
    <t>改善率等数値</t>
    <rPh sb="0" eb="2">
      <t>カイゼン</t>
    </rPh>
    <rPh sb="2" eb="3">
      <t>リツ</t>
    </rPh>
    <rPh sb="3" eb="4">
      <t>トウ</t>
    </rPh>
    <rPh sb="4" eb="6">
      <t>スウチ</t>
    </rPh>
    <phoneticPr fontId="3"/>
  </si>
  <si>
    <t>スター数</t>
    <rPh sb="3" eb="4">
      <t>スウ</t>
    </rPh>
    <phoneticPr fontId="3"/>
  </si>
  <si>
    <t>最大</t>
    <rPh sb="0" eb="2">
      <t>サイダイ</t>
    </rPh>
    <phoneticPr fontId="3"/>
  </si>
  <si>
    <t>最小</t>
    <rPh sb="0" eb="2">
      <t>サイショウ</t>
    </rPh>
    <phoneticPr fontId="3"/>
  </si>
  <si>
    <t>☆☆</t>
    <phoneticPr fontId="3"/>
  </si>
  <si>
    <t>発売開始
年度</t>
    <rPh sb="0" eb="2">
      <t>ハツバイ</t>
    </rPh>
    <rPh sb="2" eb="4">
      <t>カイシ</t>
    </rPh>
    <rPh sb="5" eb="7">
      <t>ネンド</t>
    </rPh>
    <phoneticPr fontId="3"/>
  </si>
  <si>
    <t>平成　　　　　　　　　年度</t>
    <rPh sb="0" eb="2">
      <t>ヘイセイ</t>
    </rPh>
    <rPh sb="11" eb="13">
      <t>ネンド</t>
    </rPh>
    <phoneticPr fontId="3"/>
  </si>
  <si>
    <t>☆</t>
    <phoneticPr fontId="3"/>
  </si>
  <si>
    <t>環境汚染物質の削減</t>
    <rPh sb="0" eb="2">
      <t>カンキョウ</t>
    </rPh>
    <rPh sb="2" eb="4">
      <t>オセン</t>
    </rPh>
    <rPh sb="4" eb="6">
      <t>ブッシツ</t>
    </rPh>
    <rPh sb="7" eb="9">
      <t>サクゲン</t>
    </rPh>
    <phoneticPr fontId="3"/>
  </si>
  <si>
    <t>グリーン調達基準</t>
    <rPh sb="4" eb="6">
      <t>チョウタツ</t>
    </rPh>
    <rPh sb="6" eb="8">
      <t>キジュン</t>
    </rPh>
    <phoneticPr fontId="3"/>
  </si>
  <si>
    <t>必須項目
(1点以上)</t>
    <rPh sb="7" eb="10">
      <t>テンイジョウ</t>
    </rPh>
    <phoneticPr fontId="3"/>
  </si>
  <si>
    <t>基準の運用が第三者機関の評価を受けている</t>
    <rPh sb="0" eb="2">
      <t>キジュン</t>
    </rPh>
    <rPh sb="3" eb="5">
      <t>ウンヨウ</t>
    </rPh>
    <rPh sb="6" eb="7">
      <t>ダイ</t>
    </rPh>
    <rPh sb="7" eb="9">
      <t>サンシャ</t>
    </rPh>
    <rPh sb="9" eb="11">
      <t>キカン</t>
    </rPh>
    <rPh sb="12" eb="14">
      <t>ヒョウカ</t>
    </rPh>
    <rPh sb="15" eb="16">
      <t>ウ</t>
    </rPh>
    <phoneticPr fontId="3"/>
  </si>
  <si>
    <t>基準が公開されている</t>
    <rPh sb="0" eb="2">
      <t>キジュン</t>
    </rPh>
    <rPh sb="3" eb="5">
      <t>コウカイ</t>
    </rPh>
    <phoneticPr fontId="3"/>
  </si>
  <si>
    <t>基準がある</t>
    <rPh sb="0" eb="2">
      <t>キジュン</t>
    </rPh>
    <phoneticPr fontId="3"/>
  </si>
  <si>
    <t>基準なし</t>
    <rPh sb="0" eb="2">
      <t>キジュン</t>
    </rPh>
    <phoneticPr fontId="3"/>
  </si>
  <si>
    <t>グリーン調達基準と運用規定等</t>
    <rPh sb="4" eb="6">
      <t>チョウタツ</t>
    </rPh>
    <rPh sb="6" eb="8">
      <t>キジュン</t>
    </rPh>
    <rPh sb="9" eb="11">
      <t>ウンヨウ</t>
    </rPh>
    <rPh sb="11" eb="14">
      <t>キテイトウ</t>
    </rPh>
    <phoneticPr fontId="3"/>
  </si>
  <si>
    <t>第三者機関の評価には、ＩＳＯ１４００１、ＩＳＯ９００１は含まれない。基準は英語も可とする。グリーン調達基準はＥＵ－ＲｏＨS、ＲＥＡＣＨ指令を包含する基準であること。</t>
    <rPh sb="0" eb="1">
      <t>ダイ</t>
    </rPh>
    <rPh sb="1" eb="3">
      <t>サンシャ</t>
    </rPh>
    <rPh sb="3" eb="5">
      <t>キカン</t>
    </rPh>
    <rPh sb="6" eb="8">
      <t>ヒョウカ</t>
    </rPh>
    <rPh sb="28" eb="29">
      <t>フク</t>
    </rPh>
    <rPh sb="34" eb="36">
      <t>キジュン</t>
    </rPh>
    <rPh sb="37" eb="39">
      <t>エイゴ</t>
    </rPh>
    <rPh sb="40" eb="41">
      <t>カ</t>
    </rPh>
    <rPh sb="49" eb="51">
      <t>チョウタツ</t>
    </rPh>
    <rPh sb="51" eb="53">
      <t>キジュン</t>
    </rPh>
    <rPh sb="67" eb="69">
      <t>シレイ</t>
    </rPh>
    <rPh sb="70" eb="72">
      <t>ホウガン</t>
    </rPh>
    <rPh sb="74" eb="76">
      <t>キジュン</t>
    </rPh>
    <phoneticPr fontId="3"/>
  </si>
  <si>
    <t>省資源・省エネルギー</t>
  </si>
  <si>
    <t>重量</t>
    <rPh sb="0" eb="2">
      <t>ジュウリョウ</t>
    </rPh>
    <phoneticPr fontId="3"/>
  </si>
  <si>
    <t>主な構成部品の材質別重量が取扱説明書等に記載されている</t>
    <rPh sb="0" eb="1">
      <t>オモ</t>
    </rPh>
    <rPh sb="2" eb="4">
      <t>コウセイ</t>
    </rPh>
    <rPh sb="4" eb="6">
      <t>ブヒン</t>
    </rPh>
    <rPh sb="7" eb="9">
      <t>ザイシツ</t>
    </rPh>
    <rPh sb="9" eb="10">
      <t>ベツ</t>
    </rPh>
    <rPh sb="10" eb="12">
      <t>ジュウリョウ</t>
    </rPh>
    <rPh sb="13" eb="15">
      <t>トリアツカ</t>
    </rPh>
    <rPh sb="15" eb="18">
      <t>セツメイショ</t>
    </rPh>
    <rPh sb="18" eb="19">
      <t>トウ</t>
    </rPh>
    <rPh sb="20" eb="22">
      <t>キサイ</t>
    </rPh>
    <phoneticPr fontId="3"/>
  </si>
  <si>
    <t>全体の重量が取扱説明書、パンフレット等に記載されている</t>
    <rPh sb="0" eb="2">
      <t>ゼンタイ</t>
    </rPh>
    <rPh sb="3" eb="5">
      <t>ジュウリョウ</t>
    </rPh>
    <rPh sb="6" eb="8">
      <t>トリアツカイ</t>
    </rPh>
    <rPh sb="8" eb="11">
      <t>セツメイショ</t>
    </rPh>
    <rPh sb="18" eb="19">
      <t>トウ</t>
    </rPh>
    <rPh sb="20" eb="22">
      <t>キサイ</t>
    </rPh>
    <phoneticPr fontId="3"/>
  </si>
  <si>
    <t>重量が把握されている</t>
    <rPh sb="0" eb="2">
      <t>ジュウリョウ</t>
    </rPh>
    <rPh sb="3" eb="5">
      <t>ハアク</t>
    </rPh>
    <phoneticPr fontId="3"/>
  </si>
  <si>
    <t>重量を把握していない</t>
    <rPh sb="0" eb="2">
      <t>ジュウリョウ</t>
    </rPh>
    <rPh sb="3" eb="5">
      <t>ハアク</t>
    </rPh>
    <phoneticPr fontId="3"/>
  </si>
  <si>
    <t>公表している説明書（取説等）</t>
    <rPh sb="0" eb="2">
      <t>コウヒョウ</t>
    </rPh>
    <rPh sb="6" eb="9">
      <t>セツメイショ</t>
    </rPh>
    <rPh sb="10" eb="11">
      <t>ト</t>
    </rPh>
    <rPh sb="11" eb="12">
      <t>セツ</t>
    </rPh>
    <rPh sb="12" eb="13">
      <t>トウ</t>
    </rPh>
    <phoneticPr fontId="3"/>
  </si>
  <si>
    <t>省資源に向けた重量削減のため、重量の把握、構成部品の材質別重量の把握と公開を評価する。</t>
    <rPh sb="0" eb="3">
      <t>ショウシゲン</t>
    </rPh>
    <rPh sb="4" eb="5">
      <t>ム</t>
    </rPh>
    <rPh sb="7" eb="9">
      <t>ジュウリョウ</t>
    </rPh>
    <rPh sb="9" eb="11">
      <t>サクゲン</t>
    </rPh>
    <rPh sb="15" eb="17">
      <t>ジュウリョウ</t>
    </rPh>
    <rPh sb="18" eb="20">
      <t>ハアク</t>
    </rPh>
    <rPh sb="21" eb="23">
      <t>コウセイ</t>
    </rPh>
    <rPh sb="23" eb="25">
      <t>ブヒン</t>
    </rPh>
    <rPh sb="26" eb="28">
      <t>ザイシツ</t>
    </rPh>
    <rPh sb="28" eb="29">
      <t>ベツ</t>
    </rPh>
    <rPh sb="29" eb="31">
      <t>ジュウリョウ</t>
    </rPh>
    <rPh sb="32" eb="34">
      <t>ハアク</t>
    </rPh>
    <rPh sb="35" eb="37">
      <t>コウカイ</t>
    </rPh>
    <rPh sb="38" eb="40">
      <t>ヒョウカ</t>
    </rPh>
    <phoneticPr fontId="3"/>
  </si>
  <si>
    <t>ファクター１．０超、１．３未満</t>
    <rPh sb="8" eb="9">
      <t>コ</t>
    </rPh>
    <rPh sb="13" eb="15">
      <t>ミマン</t>
    </rPh>
    <phoneticPr fontId="3"/>
  </si>
  <si>
    <t>ファクター１．０または申請機種のデータあり</t>
    <rPh sb="11" eb="13">
      <t>シンセイ</t>
    </rPh>
    <rPh sb="13" eb="15">
      <t>キシュ</t>
    </rPh>
    <phoneticPr fontId="3"/>
  </si>
  <si>
    <t>申請機種のデータなし</t>
    <rPh sb="0" eb="2">
      <t>シンセイ</t>
    </rPh>
    <rPh sb="2" eb="4">
      <t>キシュ</t>
    </rPh>
    <phoneticPr fontId="3"/>
  </si>
  <si>
    <t>省エネルギー</t>
    <phoneticPr fontId="3"/>
  </si>
  <si>
    <t>ファクター１．３以上</t>
    <rPh sb="8" eb="10">
      <t>イジョウ</t>
    </rPh>
    <phoneticPr fontId="3"/>
  </si>
  <si>
    <t xml:space="preserve">待機時の消費電力
（単位：ｋｗｈ）
</t>
    <rPh sb="0" eb="2">
      <t>タイキ</t>
    </rPh>
    <rPh sb="2" eb="3">
      <t>ジ</t>
    </rPh>
    <rPh sb="4" eb="6">
      <t>ショウヒ</t>
    </rPh>
    <rPh sb="6" eb="8">
      <t>デンリョク</t>
    </rPh>
    <rPh sb="10" eb="12">
      <t>タンイ</t>
    </rPh>
    <phoneticPr fontId="3"/>
  </si>
  <si>
    <t>あり。ファクター１．３以上</t>
    <rPh sb="11" eb="13">
      <t>イジョウ</t>
    </rPh>
    <phoneticPr fontId="3"/>
  </si>
  <si>
    <t>あり。ファクター１．０超、１．３未満</t>
    <phoneticPr fontId="3"/>
  </si>
  <si>
    <t>あり。ただしファクターは算出できない</t>
    <phoneticPr fontId="3"/>
  </si>
  <si>
    <t>なし</t>
    <phoneticPr fontId="3"/>
  </si>
  <si>
    <t>公表している説明書（取説等）
改善率算出基礎</t>
    <rPh sb="0" eb="2">
      <t>コウヒョウ</t>
    </rPh>
    <rPh sb="6" eb="9">
      <t>セツメイショ</t>
    </rPh>
    <rPh sb="10" eb="11">
      <t>ト</t>
    </rPh>
    <rPh sb="11" eb="12">
      <t>セツ</t>
    </rPh>
    <rPh sb="12" eb="13">
      <t>トウ</t>
    </rPh>
    <rPh sb="15" eb="17">
      <t>カイゼン</t>
    </rPh>
    <rPh sb="17" eb="18">
      <t>リツ</t>
    </rPh>
    <rPh sb="18" eb="20">
      <t>サンシュツ</t>
    </rPh>
    <rPh sb="20" eb="22">
      <t>キソ</t>
    </rPh>
    <phoneticPr fontId="3"/>
  </si>
  <si>
    <t>物質循環</t>
    <rPh sb="0" eb="2">
      <t>ブッシツ</t>
    </rPh>
    <rPh sb="2" eb="4">
      <t>ジュンカン</t>
    </rPh>
    <phoneticPr fontId="3"/>
  </si>
  <si>
    <t>長期使用</t>
    <rPh sb="0" eb="2">
      <t>チョウキ</t>
    </rPh>
    <rPh sb="2" eb="4">
      <t>シヨウ</t>
    </rPh>
    <phoneticPr fontId="3"/>
  </si>
  <si>
    <t>部品のサポート期間</t>
    <rPh sb="0" eb="2">
      <t>ブヒン</t>
    </rPh>
    <rPh sb="7" eb="9">
      <t>キカン</t>
    </rPh>
    <phoneticPr fontId="3"/>
  </si>
  <si>
    <t>製造終了後７年以上</t>
    <rPh sb="6" eb="9">
      <t>ネンイジョウ</t>
    </rPh>
    <phoneticPr fontId="3"/>
  </si>
  <si>
    <t>明示なし</t>
    <rPh sb="0" eb="2">
      <t>メイジ</t>
    </rPh>
    <phoneticPr fontId="3"/>
  </si>
  <si>
    <t>機器引き渡し時にユーザーに対しサポート期間を示せることを条件とする。</t>
    <rPh sb="0" eb="2">
      <t>キキ</t>
    </rPh>
    <rPh sb="2" eb="3">
      <t>ヒ</t>
    </rPh>
    <rPh sb="4" eb="5">
      <t>ワタ</t>
    </rPh>
    <rPh sb="6" eb="7">
      <t>ジ</t>
    </rPh>
    <rPh sb="13" eb="14">
      <t>タイ</t>
    </rPh>
    <rPh sb="19" eb="21">
      <t>キカン</t>
    </rPh>
    <rPh sb="22" eb="23">
      <t>シメ</t>
    </rPh>
    <rPh sb="28" eb="30">
      <t>ジョウケン</t>
    </rPh>
    <phoneticPr fontId="3"/>
  </si>
  <si>
    <t>部品のリサイクル配慮
（リサイクル可能物質使用率－重量ベース）</t>
    <rPh sb="0" eb="2">
      <t>ブヒン</t>
    </rPh>
    <rPh sb="8" eb="10">
      <t>ハイリョ</t>
    </rPh>
    <rPh sb="17" eb="19">
      <t>カノウ</t>
    </rPh>
    <rPh sb="19" eb="21">
      <t>ブッシツ</t>
    </rPh>
    <rPh sb="21" eb="23">
      <t>シヨウ</t>
    </rPh>
    <rPh sb="23" eb="24">
      <t>リツ</t>
    </rPh>
    <rPh sb="25" eb="27">
      <t>ジュウリョウ</t>
    </rPh>
    <phoneticPr fontId="3"/>
  </si>
  <si>
    <t>９０％以上</t>
    <rPh sb="3" eb="5">
      <t>イジョウ</t>
    </rPh>
    <phoneticPr fontId="3"/>
  </si>
  <si>
    <t>９０％未満、８０％以上</t>
    <rPh sb="3" eb="5">
      <t>ミマン</t>
    </rPh>
    <rPh sb="9" eb="11">
      <t>イジョウ</t>
    </rPh>
    <phoneticPr fontId="3"/>
  </si>
  <si>
    <t>８０％未満、７０％以上</t>
    <rPh sb="3" eb="5">
      <t>ミマン</t>
    </rPh>
    <rPh sb="9" eb="11">
      <t>イジョウ</t>
    </rPh>
    <phoneticPr fontId="3"/>
  </si>
  <si>
    <t>７０％未満、５０％以上</t>
    <rPh sb="3" eb="5">
      <t>ミマン</t>
    </rPh>
    <rPh sb="9" eb="11">
      <t>イジョウ</t>
    </rPh>
    <phoneticPr fontId="3"/>
  </si>
  <si>
    <t>５０％未満またはデータなし</t>
    <rPh sb="3" eb="5">
      <t>ミマン</t>
    </rPh>
    <phoneticPr fontId="3"/>
  </si>
  <si>
    <t>リサイクルパスポートの様式に準じたもの</t>
    <rPh sb="11" eb="13">
      <t>ヨウシキ</t>
    </rPh>
    <rPh sb="14" eb="15">
      <t>ジュン</t>
    </rPh>
    <phoneticPr fontId="3"/>
  </si>
  <si>
    <t>取組の継続性・改善性</t>
    <rPh sb="7" eb="9">
      <t>カイゼン</t>
    </rPh>
    <rPh sb="9" eb="10">
      <t>セイ</t>
    </rPh>
    <phoneticPr fontId="3"/>
  </si>
  <si>
    <t>スター数→</t>
    <rPh sb="3" eb="4">
      <t>スウ</t>
    </rPh>
    <phoneticPr fontId="3"/>
  </si>
  <si>
    <r>
      <rPr>
        <u/>
        <sz val="11"/>
        <rFont val="ＭＳ Ｐゴシック"/>
        <family val="3"/>
        <charset val="128"/>
      </rPr>
      <t>様式　　　　　</t>
    </r>
    <r>
      <rPr>
        <sz val="11"/>
        <rFont val="ＭＳ Ｐゴシック"/>
        <family val="3"/>
        <charset val="128"/>
      </rPr>
      <t>（非公開）</t>
    </r>
    <rPh sb="0" eb="2">
      <t>ヨウシキ</t>
    </rPh>
    <rPh sb="8" eb="11">
      <t>ヒコウカイ</t>
    </rPh>
    <phoneticPr fontId="3"/>
  </si>
  <si>
    <t>☆☆☆</t>
    <phoneticPr fontId="3"/>
  </si>
  <si>
    <t xml:space="preserve">＊ファクターとは製品の環境効率や改善度の評価に用いる指数であり、評価製品/基準製品の比である。
</t>
    <phoneticPr fontId="3"/>
  </si>
  <si>
    <t>用紙サイズ</t>
    <rPh sb="0" eb="2">
      <t>ヨウシ</t>
    </rPh>
    <phoneticPr fontId="3"/>
  </si>
  <si>
    <t>デジタル
印刷機</t>
    <rPh sb="5" eb="8">
      <t>インサツキ</t>
    </rPh>
    <phoneticPr fontId="3"/>
  </si>
  <si>
    <r>
      <t>不使用証明書の発行</t>
    </r>
    <r>
      <rPr>
        <sz val="10"/>
        <color indexed="8"/>
        <rFont val="ＭＳ Ｐゴシック"/>
        <family val="3"/>
        <charset val="128"/>
      </rPr>
      <t>（右の物質＋マンガン、PM2.5カーボンブラック）</t>
    </r>
    <rPh sb="0" eb="1">
      <t>フ</t>
    </rPh>
    <rPh sb="1" eb="3">
      <t>シヨウ</t>
    </rPh>
    <rPh sb="3" eb="6">
      <t>ショウメイショ</t>
    </rPh>
    <rPh sb="7" eb="9">
      <t>ハッコウ</t>
    </rPh>
    <rPh sb="10" eb="11">
      <t>ミギ</t>
    </rPh>
    <rPh sb="12" eb="14">
      <t>ブッシツ</t>
    </rPh>
    <phoneticPr fontId="3"/>
  </si>
  <si>
    <r>
      <t>不使用証明書の発行</t>
    </r>
    <r>
      <rPr>
        <sz val="10"/>
        <color indexed="8"/>
        <rFont val="ＭＳ Ｐゴシック"/>
        <family val="3"/>
        <charset val="128"/>
      </rPr>
      <t>（右の物質＋脂肪族塩素化合物、芳香族炭化水素）</t>
    </r>
    <rPh sb="0" eb="1">
      <t>フ</t>
    </rPh>
    <rPh sb="1" eb="3">
      <t>シヨウ</t>
    </rPh>
    <rPh sb="3" eb="6">
      <t>ショウメイショ</t>
    </rPh>
    <rPh sb="7" eb="9">
      <t>ハッコウ</t>
    </rPh>
    <rPh sb="10" eb="11">
      <t>ミギ</t>
    </rPh>
    <rPh sb="12" eb="14">
      <t>ブッシツ</t>
    </rPh>
    <rPh sb="15" eb="17">
      <t>シボウ</t>
    </rPh>
    <rPh sb="17" eb="18">
      <t>ゾク</t>
    </rPh>
    <rPh sb="18" eb="20">
      <t>エンソ</t>
    </rPh>
    <rPh sb="20" eb="23">
      <t>カゴウブツ</t>
    </rPh>
    <rPh sb="24" eb="26">
      <t>ホウコウ</t>
    </rPh>
    <rPh sb="26" eb="27">
      <t>ゾク</t>
    </rPh>
    <rPh sb="27" eb="29">
      <t>タンカ</t>
    </rPh>
    <rPh sb="29" eb="31">
      <t>スイソ</t>
    </rPh>
    <phoneticPr fontId="3"/>
  </si>
  <si>
    <r>
      <t>不使用証明書の発行</t>
    </r>
    <r>
      <rPr>
        <sz val="10"/>
        <color indexed="8"/>
        <rFont val="ＭＳ Ｐゴシック"/>
        <family val="3"/>
        <charset val="128"/>
      </rPr>
      <t>（RoHS、REACH）</t>
    </r>
    <rPh sb="0" eb="1">
      <t>フ</t>
    </rPh>
    <rPh sb="1" eb="3">
      <t>シヨウ</t>
    </rPh>
    <rPh sb="3" eb="6">
      <t>ショウメイショ</t>
    </rPh>
    <rPh sb="7" eb="9">
      <t>ハッコウ</t>
    </rPh>
    <phoneticPr fontId="3"/>
  </si>
  <si>
    <t>自主基準がある</t>
    <rPh sb="0" eb="2">
      <t>ジシュ</t>
    </rPh>
    <rPh sb="2" eb="4">
      <t>キジュン</t>
    </rPh>
    <phoneticPr fontId="3"/>
  </si>
  <si>
    <r>
      <rPr>
        <sz val="11"/>
        <rFont val="ＭＳ Ｐゴシック"/>
        <family val="3"/>
        <charset val="128"/>
      </rPr>
      <t>資材の有害物質の定義（RoHS、REACH、</t>
    </r>
    <r>
      <rPr>
        <sz val="11"/>
        <rFont val="ＭＳ Ｐゴシック"/>
        <family val="3"/>
        <charset val="128"/>
      </rPr>
      <t>脂肪族塩素化合物、芳香族炭化水素、マンガン、PM2.5カーボンブラック）</t>
    </r>
    <rPh sb="0" eb="2">
      <t>シザイ</t>
    </rPh>
    <rPh sb="3" eb="5">
      <t>ユウガイ</t>
    </rPh>
    <rPh sb="5" eb="7">
      <t>ブッシツ</t>
    </rPh>
    <rPh sb="8" eb="10">
      <t>テイギ</t>
    </rPh>
    <rPh sb="22" eb="24">
      <t>シボウ</t>
    </rPh>
    <rPh sb="24" eb="25">
      <t>ゾク</t>
    </rPh>
    <rPh sb="25" eb="27">
      <t>エンソ</t>
    </rPh>
    <rPh sb="27" eb="30">
      <t>カゴウブツ</t>
    </rPh>
    <rPh sb="31" eb="33">
      <t>ホウコウ</t>
    </rPh>
    <rPh sb="33" eb="34">
      <t>ゾク</t>
    </rPh>
    <rPh sb="34" eb="36">
      <t>タンカ</t>
    </rPh>
    <rPh sb="36" eb="38">
      <t>スイソ</t>
    </rPh>
    <phoneticPr fontId="3"/>
  </si>
  <si>
    <t>インキのＶＯＣ含有量</t>
    <rPh sb="7" eb="10">
      <t>ガンユウリョウ</t>
    </rPh>
    <phoneticPr fontId="3"/>
  </si>
  <si>
    <t>20%以上</t>
    <rPh sb="3" eb="5">
      <t>イジョウ</t>
    </rPh>
    <phoneticPr fontId="3"/>
  </si>
  <si>
    <t>ＶＯＣは環境省２００物質
０%とは、VOC成分を意図的に添加していないこと。</t>
    <rPh sb="4" eb="7">
      <t>カンキョウショウ</t>
    </rPh>
    <rPh sb="10" eb="12">
      <t>ブッシツ</t>
    </rPh>
    <phoneticPr fontId="3"/>
  </si>
  <si>
    <t>ＶＯＣ管理（廃液管理／待機時）</t>
    <rPh sb="3" eb="5">
      <t>カンリ</t>
    </rPh>
    <rPh sb="6" eb="8">
      <t>ハイエキ</t>
    </rPh>
    <rPh sb="8" eb="10">
      <t>カンリ</t>
    </rPh>
    <rPh sb="11" eb="13">
      <t>タイキ</t>
    </rPh>
    <rPh sb="13" eb="14">
      <t>ジ</t>
    </rPh>
    <phoneticPr fontId="3"/>
  </si>
  <si>
    <t>必要なし（発生せず）</t>
    <rPh sb="0" eb="2">
      <t>ヒツヨウ</t>
    </rPh>
    <rPh sb="5" eb="7">
      <t>ハッセイ</t>
    </rPh>
    <phoneticPr fontId="3"/>
  </si>
  <si>
    <t>発生しない方法あり（処理装置等）</t>
    <rPh sb="0" eb="2">
      <t>ハッセイ</t>
    </rPh>
    <rPh sb="5" eb="7">
      <t>ホウホウ</t>
    </rPh>
    <rPh sb="10" eb="12">
      <t>ショリ</t>
    </rPh>
    <rPh sb="12" eb="15">
      <t>ソウチトウ</t>
    </rPh>
    <phoneticPr fontId="3"/>
  </si>
  <si>
    <t>ＶＯＣ排気ダクト用取付口あり</t>
    <rPh sb="3" eb="5">
      <t>ハイキ</t>
    </rPh>
    <rPh sb="8" eb="9">
      <t>ヨウ</t>
    </rPh>
    <rPh sb="9" eb="11">
      <t>トリツケ</t>
    </rPh>
    <rPh sb="11" eb="12">
      <t>グチ</t>
    </rPh>
    <phoneticPr fontId="3"/>
  </si>
  <si>
    <t>発生する</t>
    <rPh sb="0" eb="2">
      <t>ハッセイ</t>
    </rPh>
    <phoneticPr fontId="3"/>
  </si>
  <si>
    <t>５点はＶＯＣを含まない溶剤使用、３点は処理装置等により外部にＶＯＣを排出しない、１点は事業場外に排出するための排気ダクト用取付口があること。</t>
    <rPh sb="1" eb="2">
      <t>テン</t>
    </rPh>
    <rPh sb="7" eb="8">
      <t>フク</t>
    </rPh>
    <rPh sb="11" eb="13">
      <t>ヨウザイ</t>
    </rPh>
    <rPh sb="13" eb="15">
      <t>シヨウ</t>
    </rPh>
    <rPh sb="17" eb="18">
      <t>テン</t>
    </rPh>
    <rPh sb="19" eb="21">
      <t>ショリ</t>
    </rPh>
    <rPh sb="21" eb="24">
      <t>ソウチトウ</t>
    </rPh>
    <rPh sb="27" eb="29">
      <t>ガイブ</t>
    </rPh>
    <rPh sb="34" eb="36">
      <t>ハイシュツ</t>
    </rPh>
    <rPh sb="41" eb="42">
      <t>テン</t>
    </rPh>
    <rPh sb="43" eb="46">
      <t>ジギョウジョウ</t>
    </rPh>
    <rPh sb="46" eb="47">
      <t>ガイ</t>
    </rPh>
    <rPh sb="48" eb="50">
      <t>ハイシュツ</t>
    </rPh>
    <rPh sb="55" eb="57">
      <t>ハイキ</t>
    </rPh>
    <rPh sb="60" eb="61">
      <t>ヨウ</t>
    </rPh>
    <rPh sb="61" eb="63">
      <t>トリツケ</t>
    </rPh>
    <rPh sb="63" eb="64">
      <t>グチ</t>
    </rPh>
    <phoneticPr fontId="3"/>
  </si>
  <si>
    <t>洗浄システム</t>
    <rPh sb="0" eb="2">
      <t>センジョウ</t>
    </rPh>
    <phoneticPr fontId="3"/>
  </si>
  <si>
    <t>自動洗浄（完全密封型）</t>
    <rPh sb="0" eb="2">
      <t>ジドウ</t>
    </rPh>
    <rPh sb="2" eb="4">
      <t>センジョウ</t>
    </rPh>
    <rPh sb="5" eb="7">
      <t>カンゼン</t>
    </rPh>
    <rPh sb="7" eb="9">
      <t>ミップウ</t>
    </rPh>
    <rPh sb="9" eb="10">
      <t>ガタ</t>
    </rPh>
    <phoneticPr fontId="3"/>
  </si>
  <si>
    <t>自動洗浄（開放型）</t>
    <rPh sb="0" eb="2">
      <t>ジドウ</t>
    </rPh>
    <rPh sb="2" eb="4">
      <t>センジョウ</t>
    </rPh>
    <rPh sb="5" eb="8">
      <t>カイホウガタ</t>
    </rPh>
    <phoneticPr fontId="3"/>
  </si>
  <si>
    <t>手洗浄</t>
    <rPh sb="0" eb="1">
      <t>テ</t>
    </rPh>
    <rPh sb="1" eb="3">
      <t>センジョウ</t>
    </rPh>
    <phoneticPr fontId="3"/>
  </si>
  <si>
    <t>１日当たりの使用量
※標準スピード、標準作業での８Ｈあたりの消費量記入
　（　　　　　cc）</t>
    <rPh sb="1" eb="2">
      <t>ニチ</t>
    </rPh>
    <rPh sb="2" eb="3">
      <t>ア</t>
    </rPh>
    <rPh sb="6" eb="9">
      <t>シヨウリョウ</t>
    </rPh>
    <rPh sb="11" eb="13">
      <t>ヒョウジュン</t>
    </rPh>
    <rPh sb="18" eb="20">
      <t>ヒョウジュン</t>
    </rPh>
    <rPh sb="20" eb="22">
      <t>サギョウ</t>
    </rPh>
    <rPh sb="30" eb="33">
      <t>ショウヒリョウ</t>
    </rPh>
    <rPh sb="33" eb="35">
      <t>キニュウ</t>
    </rPh>
    <phoneticPr fontId="3"/>
  </si>
  <si>
    <t>インキ容器の３Ｒ化</t>
    <rPh sb="3" eb="5">
      <t>ヨウキ</t>
    </rPh>
    <rPh sb="8" eb="9">
      <t>カ</t>
    </rPh>
    <phoneticPr fontId="3"/>
  </si>
  <si>
    <t>インキの自動供給装置あり</t>
    <rPh sb="4" eb="6">
      <t>ジドウ</t>
    </rPh>
    <rPh sb="6" eb="8">
      <t>キョウキュウ</t>
    </rPh>
    <rPh sb="8" eb="10">
      <t>ソウチ</t>
    </rPh>
    <phoneticPr fontId="3"/>
  </si>
  <si>
    <t>リユースの仕組みがある</t>
    <rPh sb="5" eb="7">
      <t>シク</t>
    </rPh>
    <phoneticPr fontId="3"/>
  </si>
  <si>
    <t>リサイクルの仕組みがある</t>
    <rPh sb="6" eb="8">
      <t>シク</t>
    </rPh>
    <phoneticPr fontId="3"/>
  </si>
  <si>
    <t>減容化を配慮している</t>
    <rPh sb="0" eb="1">
      <t>ゲン</t>
    </rPh>
    <rPh sb="1" eb="2">
      <t>ヨウ</t>
    </rPh>
    <rPh sb="2" eb="3">
      <t>カ</t>
    </rPh>
    <rPh sb="4" eb="6">
      <t>ハイリョ</t>
    </rPh>
    <phoneticPr fontId="3"/>
  </si>
  <si>
    <t>３Ｒの仕組みがなく容器が対応できていない</t>
    <rPh sb="3" eb="5">
      <t>シク</t>
    </rPh>
    <rPh sb="9" eb="11">
      <t>ヨウキ</t>
    </rPh>
    <rPh sb="12" eb="14">
      <t>タイオウ</t>
    </rPh>
    <phoneticPr fontId="3"/>
  </si>
  <si>
    <t>概要説明書には、実施例等を記載すること。</t>
    <rPh sb="0" eb="2">
      <t>ガイヨウ</t>
    </rPh>
    <rPh sb="2" eb="5">
      <t>セツメイショ</t>
    </rPh>
    <rPh sb="8" eb="10">
      <t>ジッシ</t>
    </rPh>
    <rPh sb="10" eb="12">
      <t>レイトウ</t>
    </rPh>
    <rPh sb="13" eb="15">
      <t>キサイ</t>
    </rPh>
    <phoneticPr fontId="3"/>
  </si>
  <si>
    <t>省インキモード（標準装備）</t>
    <rPh sb="0" eb="1">
      <t>ショウ</t>
    </rPh>
    <rPh sb="8" eb="10">
      <t>ヒョウジュン</t>
    </rPh>
    <rPh sb="10" eb="12">
      <t>ソウビ</t>
    </rPh>
    <phoneticPr fontId="3"/>
  </si>
  <si>
    <t>20**年以降の同一グレードの任意の機種を基準として、改善率を算出すること。対比する旧台機がない場合は１点とする。【改善率算出方法】基準年のインキ量／当該製品のインキ量（例）</t>
    <rPh sb="5" eb="7">
      <t>イコウ</t>
    </rPh>
    <rPh sb="15" eb="17">
      <t>ニンイ</t>
    </rPh>
    <rPh sb="18" eb="20">
      <t>キシュ</t>
    </rPh>
    <rPh sb="27" eb="29">
      <t>カイゼン</t>
    </rPh>
    <rPh sb="29" eb="30">
      <t>リツ</t>
    </rPh>
    <rPh sb="31" eb="33">
      <t>サンシュツ</t>
    </rPh>
    <rPh sb="38" eb="40">
      <t>タイヒ</t>
    </rPh>
    <rPh sb="42" eb="43">
      <t>キュウ</t>
    </rPh>
    <rPh sb="43" eb="44">
      <t>ダイ</t>
    </rPh>
    <rPh sb="44" eb="45">
      <t>キ</t>
    </rPh>
    <rPh sb="48" eb="50">
      <t>バアイ</t>
    </rPh>
    <rPh sb="52" eb="53">
      <t>テン</t>
    </rPh>
    <rPh sb="73" eb="74">
      <t>リョウ</t>
    </rPh>
    <rPh sb="75" eb="77">
      <t>トウガイ</t>
    </rPh>
    <rPh sb="77" eb="79">
      <t>セイヒン</t>
    </rPh>
    <rPh sb="83" eb="84">
      <t>リョウ</t>
    </rPh>
    <rPh sb="85" eb="86">
      <t>レイ</t>
    </rPh>
    <phoneticPr fontId="3"/>
  </si>
  <si>
    <t>定格電力
（システム全体）</t>
    <rPh sb="0" eb="2">
      <t>テイカク</t>
    </rPh>
    <rPh sb="2" eb="4">
      <t>デンリョク</t>
    </rPh>
    <rPh sb="10" eb="12">
      <t>ゼンタイ</t>
    </rPh>
    <phoneticPr fontId="3"/>
  </si>
  <si>
    <t>20**年以降の同一グレードの任意の機種を基準として、改善率を算出すること。対比する旧台機がない場合は１点とする。【改善率算出方法】基準年の定格電力／当該製品の定格電力</t>
    <rPh sb="70" eb="72">
      <t>テイカク</t>
    </rPh>
    <rPh sb="72" eb="74">
      <t>デンリョク</t>
    </rPh>
    <rPh sb="75" eb="77">
      <t>トウガイ</t>
    </rPh>
    <rPh sb="77" eb="79">
      <t>セイヒン</t>
    </rPh>
    <rPh sb="80" eb="82">
      <t>テイカク</t>
    </rPh>
    <rPh sb="82" eb="84">
      <t>デンリョク</t>
    </rPh>
    <phoneticPr fontId="3"/>
  </si>
  <si>
    <r>
      <t>運転時の消費電力
（単位：ｋｗｈ／枚、最大能力×</t>
    </r>
    <r>
      <rPr>
        <sz val="11"/>
        <rFont val="ＭＳ Ｐゴシック"/>
        <family val="3"/>
        <charset val="128"/>
      </rPr>
      <t>100%）</t>
    </r>
    <rPh sb="0" eb="2">
      <t>ウンテン</t>
    </rPh>
    <rPh sb="2" eb="3">
      <t>ジ</t>
    </rPh>
    <rPh sb="4" eb="6">
      <t>ショウヒ</t>
    </rPh>
    <rPh sb="6" eb="8">
      <t>デンリョク</t>
    </rPh>
    <rPh sb="10" eb="12">
      <t>タンイ</t>
    </rPh>
    <rPh sb="17" eb="18">
      <t>マイ</t>
    </rPh>
    <rPh sb="19" eb="21">
      <t>サイダイ</t>
    </rPh>
    <rPh sb="21" eb="23">
      <t>ノウリョク</t>
    </rPh>
    <phoneticPr fontId="3"/>
  </si>
  <si>
    <t>20**年以降の同一グレードの任意の機種を基準として、改善率を算出すること。対比する旧台機がない場合は１点とする。【改善率算出方法】基準年の運転時消費電力／当該製品の運転時消費電力</t>
    <rPh sb="70" eb="72">
      <t>ウンテン</t>
    </rPh>
    <rPh sb="72" eb="73">
      <t>ジ</t>
    </rPh>
    <rPh sb="73" eb="75">
      <t>ショウヒ</t>
    </rPh>
    <rPh sb="75" eb="77">
      <t>デンリョク</t>
    </rPh>
    <rPh sb="78" eb="80">
      <t>トウガイ</t>
    </rPh>
    <rPh sb="80" eb="82">
      <t>セイヒン</t>
    </rPh>
    <rPh sb="83" eb="85">
      <t>ウンテン</t>
    </rPh>
    <rPh sb="85" eb="86">
      <t>ジ</t>
    </rPh>
    <rPh sb="86" eb="88">
      <t>ショウヒ</t>
    </rPh>
    <rPh sb="88" eb="90">
      <t>デンリョク</t>
    </rPh>
    <phoneticPr fontId="3"/>
  </si>
  <si>
    <t>20**年以降の同一グレードの任意の機種を基準として、改善率を算出すること。対比する旧台機がない場合は１点とする。【改善率算出方法】基準年の待機時消費電力／当該製品の待機時消費電力</t>
    <rPh sb="70" eb="72">
      <t>タイキ</t>
    </rPh>
    <rPh sb="72" eb="73">
      <t>ジ</t>
    </rPh>
    <rPh sb="73" eb="75">
      <t>ショウヒ</t>
    </rPh>
    <rPh sb="75" eb="77">
      <t>デンリョク</t>
    </rPh>
    <rPh sb="78" eb="80">
      <t>トウガイ</t>
    </rPh>
    <rPh sb="80" eb="82">
      <t>セイヒン</t>
    </rPh>
    <rPh sb="83" eb="85">
      <t>タイキ</t>
    </rPh>
    <rPh sb="85" eb="86">
      <t>ジ</t>
    </rPh>
    <rPh sb="86" eb="88">
      <t>ショウヒ</t>
    </rPh>
    <rPh sb="88" eb="90">
      <t>デンリョク</t>
    </rPh>
    <phoneticPr fontId="3"/>
  </si>
  <si>
    <t>動作保証温・湿度（空調負荷低減）</t>
    <rPh sb="0" eb="2">
      <t>ドウサ</t>
    </rPh>
    <rPh sb="2" eb="4">
      <t>ホショウ</t>
    </rPh>
    <rPh sb="4" eb="5">
      <t>オン</t>
    </rPh>
    <rPh sb="6" eb="7">
      <t>シツ</t>
    </rPh>
    <rPh sb="9" eb="11">
      <t>クウチョウ</t>
    </rPh>
    <rPh sb="11" eb="13">
      <t>フカ</t>
    </rPh>
    <rPh sb="13" eb="15">
      <t>テイゲン</t>
    </rPh>
    <phoneticPr fontId="3"/>
  </si>
  <si>
    <t>20**年以降の同一グレードの任意の機種を基準として、改善率を算出すること。対比する旧台機がない場合は１点とする。【改善率算出方法】未検討</t>
    <rPh sb="66" eb="69">
      <t>ミケントウ</t>
    </rPh>
    <phoneticPr fontId="3"/>
  </si>
  <si>
    <t>モーター省エネ化</t>
    <rPh sb="4" eb="5">
      <t>ショウ</t>
    </rPh>
    <rPh sb="7" eb="8">
      <t>カ</t>
    </rPh>
    <phoneticPr fontId="3"/>
  </si>
  <si>
    <t>メインモーターのインバーター化かつ高効率化</t>
    <rPh sb="14" eb="15">
      <t>カ</t>
    </rPh>
    <rPh sb="17" eb="18">
      <t>コウ</t>
    </rPh>
    <rPh sb="18" eb="21">
      <t>コウリツカ</t>
    </rPh>
    <phoneticPr fontId="3"/>
  </si>
  <si>
    <t>メインモーターのインバーター化</t>
    <rPh sb="14" eb="15">
      <t>カ</t>
    </rPh>
    <phoneticPr fontId="3"/>
  </si>
  <si>
    <t>ブロアモーターのインバーター化</t>
    <rPh sb="14" eb="15">
      <t>カ</t>
    </rPh>
    <phoneticPr fontId="3"/>
  </si>
  <si>
    <t>高効率モーター、インバーター制御の採用</t>
    <rPh sb="0" eb="3">
      <t>コウコウリツ</t>
    </rPh>
    <rPh sb="14" eb="16">
      <t>セイギョ</t>
    </rPh>
    <rPh sb="17" eb="19">
      <t>サイヨウ</t>
    </rPh>
    <phoneticPr fontId="3"/>
  </si>
  <si>
    <r>
      <t>省エネモード（</t>
    </r>
    <r>
      <rPr>
        <sz val="11"/>
        <color indexed="8"/>
        <rFont val="ＭＳ Ｐゴシック"/>
        <family val="3"/>
        <charset val="128"/>
      </rPr>
      <t>運転時）</t>
    </r>
    <rPh sb="0" eb="1">
      <t>ショウ</t>
    </rPh>
    <rPh sb="7" eb="9">
      <t>ウンテン</t>
    </rPh>
    <rPh sb="9" eb="10">
      <t>ジ</t>
    </rPh>
    <phoneticPr fontId="3"/>
  </si>
  <si>
    <t>運転時に省エネモードを選択できること。ファクターの算出は、運転時における、通常モードと省エネモードとの消費電力を比較する。
【改善率算出方法】通常モード／省エネモード</t>
    <rPh sb="0" eb="2">
      <t>ウンテン</t>
    </rPh>
    <rPh sb="2" eb="3">
      <t>ジ</t>
    </rPh>
    <rPh sb="4" eb="5">
      <t>ショウ</t>
    </rPh>
    <rPh sb="11" eb="13">
      <t>センタク</t>
    </rPh>
    <rPh sb="29" eb="31">
      <t>ウンテン</t>
    </rPh>
    <rPh sb="31" eb="32">
      <t>ジ</t>
    </rPh>
    <rPh sb="37" eb="39">
      <t>ツウジョウ</t>
    </rPh>
    <rPh sb="43" eb="44">
      <t>ショウ</t>
    </rPh>
    <rPh sb="51" eb="53">
      <t>ショウヒ</t>
    </rPh>
    <rPh sb="53" eb="55">
      <t>デンリョク</t>
    </rPh>
    <rPh sb="56" eb="58">
      <t>ヒカク</t>
    </rPh>
    <rPh sb="63" eb="65">
      <t>カイゼン</t>
    </rPh>
    <rPh sb="65" eb="66">
      <t>リツ</t>
    </rPh>
    <rPh sb="66" eb="68">
      <t>サンシュツ</t>
    </rPh>
    <rPh sb="68" eb="70">
      <t>ホウホウ</t>
    </rPh>
    <rPh sb="71" eb="73">
      <t>ツウジョウ</t>
    </rPh>
    <rPh sb="77" eb="78">
      <t>ショウ</t>
    </rPh>
    <phoneticPr fontId="3"/>
  </si>
  <si>
    <t>リデュース</t>
    <phoneticPr fontId="3"/>
  </si>
  <si>
    <t>自動検査装置</t>
    <rPh sb="0" eb="2">
      <t>ジドウ</t>
    </rPh>
    <rPh sb="2" eb="4">
      <t>ケンサ</t>
    </rPh>
    <rPh sb="4" eb="6">
      <t>ソウチ</t>
    </rPh>
    <phoneticPr fontId="3"/>
  </si>
  <si>
    <t>全自動</t>
    <rPh sb="0" eb="3">
      <t>ゼンジドウ</t>
    </rPh>
    <phoneticPr fontId="3"/>
  </si>
  <si>
    <t>自動</t>
    <rPh sb="0" eb="2">
      <t>ジドウ</t>
    </rPh>
    <phoneticPr fontId="3"/>
  </si>
  <si>
    <t>なし</t>
    <phoneticPr fontId="3"/>
  </si>
  <si>
    <t>全自動とは測定結果をフィードバックして調整する機能、自動とはウェブの場合はどのページか記録し、枚葉の場合後工程にデータを移行する程度のもの</t>
    <rPh sb="0" eb="3">
      <t>ゼンジドウ</t>
    </rPh>
    <rPh sb="5" eb="7">
      <t>ソクテイ</t>
    </rPh>
    <rPh sb="7" eb="9">
      <t>ケッカ</t>
    </rPh>
    <rPh sb="19" eb="21">
      <t>チョウセイ</t>
    </rPh>
    <rPh sb="23" eb="25">
      <t>キノウ</t>
    </rPh>
    <rPh sb="26" eb="28">
      <t>ジドウ</t>
    </rPh>
    <rPh sb="34" eb="36">
      <t>バアイ</t>
    </rPh>
    <rPh sb="43" eb="45">
      <t>キロク</t>
    </rPh>
    <rPh sb="47" eb="48">
      <t>マイ</t>
    </rPh>
    <rPh sb="48" eb="49">
      <t>ヨウ</t>
    </rPh>
    <rPh sb="50" eb="52">
      <t>バアイ</t>
    </rPh>
    <rPh sb="52" eb="55">
      <t>アトコウテイ</t>
    </rPh>
    <rPh sb="60" eb="62">
      <t>イコウ</t>
    </rPh>
    <rPh sb="64" eb="66">
      <t>テイド</t>
    </rPh>
    <phoneticPr fontId="3"/>
  </si>
  <si>
    <t>リサイクル</t>
    <phoneticPr fontId="3"/>
  </si>
  <si>
    <t>法規制</t>
    <rPh sb="0" eb="1">
      <t>ホウ</t>
    </rPh>
    <rPh sb="1" eb="3">
      <t>キセイ</t>
    </rPh>
    <phoneticPr fontId="3"/>
  </si>
  <si>
    <t>悪臭防止法</t>
    <rPh sb="0" eb="2">
      <t>アクシュウ</t>
    </rPh>
    <rPh sb="2" eb="5">
      <t>ボウシホウ</t>
    </rPh>
    <phoneticPr fontId="3"/>
  </si>
  <si>
    <t>特定悪臭物質22物質</t>
    <rPh sb="2" eb="4">
      <t>アクシュウ</t>
    </rPh>
    <rPh sb="4" eb="6">
      <t>ブッシツ</t>
    </rPh>
    <phoneticPr fontId="3"/>
  </si>
  <si>
    <t>該当せず（１点）</t>
    <rPh sb="0" eb="2">
      <t>ガイトウ</t>
    </rPh>
    <rPh sb="6" eb="7">
      <t>テン</t>
    </rPh>
    <phoneticPr fontId="3"/>
  </si>
  <si>
    <t>廃掃法</t>
    <rPh sb="0" eb="1">
      <t>ハイ</t>
    </rPh>
    <rPh sb="1" eb="2">
      <t>ソウ</t>
    </rPh>
    <rPh sb="2" eb="3">
      <t>ホウ</t>
    </rPh>
    <phoneticPr fontId="3"/>
  </si>
  <si>
    <t>排水、廃液、廃インキ、廃容器、排紙</t>
    <rPh sb="0" eb="2">
      <t>ハイスイ</t>
    </rPh>
    <rPh sb="3" eb="5">
      <t>ハイエキ</t>
    </rPh>
    <rPh sb="6" eb="7">
      <t>ハイ</t>
    </rPh>
    <rPh sb="11" eb="12">
      <t>ハイ</t>
    </rPh>
    <rPh sb="12" eb="14">
      <t>ヨウキ</t>
    </rPh>
    <rPh sb="15" eb="17">
      <t>ハイシ</t>
    </rPh>
    <phoneticPr fontId="3"/>
  </si>
  <si>
    <t>該当せず</t>
    <rPh sb="0" eb="2">
      <t>ガイトウ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</si>
  <si>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</si>
  <si>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</si>
  <si>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作業環境</t>
    <rPh sb="0" eb="2">
      <t>サギョウ</t>
    </rPh>
    <rPh sb="2" eb="4">
      <t>カンキョウ</t>
    </rPh>
    <phoneticPr fontId="3"/>
  </si>
  <si>
    <t>騒音・振動の発生抑制</t>
    <rPh sb="0" eb="2">
      <t>ソウオン</t>
    </rPh>
    <rPh sb="3" eb="5">
      <t>シンドウ</t>
    </rPh>
    <rPh sb="6" eb="8">
      <t>ハッセイ</t>
    </rPh>
    <rPh sb="8" eb="10">
      <t>ヨクセイ</t>
    </rPh>
    <phoneticPr fontId="3"/>
  </si>
  <si>
    <t>騒音・振動値</t>
    <rPh sb="0" eb="2">
      <t>ソウオン</t>
    </rPh>
    <rPh sb="3" eb="5">
      <t>シンドウ</t>
    </rPh>
    <rPh sb="5" eb="6">
      <t>アタイ</t>
    </rPh>
    <phoneticPr fontId="3"/>
  </si>
  <si>
    <t>７０ｄＢ未満</t>
    <rPh sb="4" eb="6">
      <t>ミマン</t>
    </rPh>
    <phoneticPr fontId="3"/>
  </si>
  <si>
    <t>８０ｄＢ未満</t>
    <rPh sb="4" eb="6">
      <t>ミマン</t>
    </rPh>
    <phoneticPr fontId="3"/>
  </si>
  <si>
    <t>８５ｄＢ未満</t>
    <rPh sb="4" eb="6">
      <t>ミマン</t>
    </rPh>
    <phoneticPr fontId="3"/>
  </si>
  <si>
    <t>８５ｄＢ以上</t>
    <rPh sb="4" eb="6">
      <t>イジョウ</t>
    </rPh>
    <phoneticPr fontId="3"/>
  </si>
  <si>
    <t>８５ｄＢ以上は騒音職場になる。（Ａ、Ｂ測定でいずれか高い方の数値）</t>
    <rPh sb="4" eb="6">
      <t>イジョウ</t>
    </rPh>
    <rPh sb="7" eb="9">
      <t>ソウオン</t>
    </rPh>
    <rPh sb="9" eb="11">
      <t>ショクバ</t>
    </rPh>
    <rPh sb="19" eb="21">
      <t>ソクテイ</t>
    </rPh>
    <rPh sb="26" eb="27">
      <t>タカ</t>
    </rPh>
    <rPh sb="28" eb="29">
      <t>ホウ</t>
    </rPh>
    <rPh sb="30" eb="32">
      <t>スウチ</t>
    </rPh>
    <phoneticPr fontId="3"/>
  </si>
  <si>
    <t xml:space="preserve">※本基準の対象は、インクジェット及び液体トナー方式の生産用デジタル印刷機
　とする。
[補足]
　①無版であること
　②はがき、帳票、ラベル、ブック、ポスター・カレンダー・カタログ等の商業印刷物、
　　　新聞等製品の生産用デジタル印刷機
　③メンテナンスフリーでA4判換算1,000千枚～／月以上の能力を有するもの
[非該当] サイン、アド用デジタル印刷機を除く。
</t>
    <rPh sb="1" eb="2">
      <t>ホン</t>
    </rPh>
    <rPh sb="2" eb="4">
      <t>キジュン</t>
    </rPh>
    <rPh sb="5" eb="7">
      <t>タイショウ</t>
    </rPh>
    <rPh sb="16" eb="17">
      <t>オヨ</t>
    </rPh>
    <rPh sb="18" eb="20">
      <t>エキタイ</t>
    </rPh>
    <rPh sb="23" eb="25">
      <t>ホウシキ</t>
    </rPh>
    <rPh sb="26" eb="29">
      <t>セイサンヨウ</t>
    </rPh>
    <rPh sb="33" eb="36">
      <t>インサツキ</t>
    </rPh>
    <rPh sb="44" eb="46">
      <t>ホソク</t>
    </rPh>
    <rPh sb="50" eb="51">
      <t>ム</t>
    </rPh>
    <rPh sb="51" eb="52">
      <t>ハン</t>
    </rPh>
    <rPh sb="133" eb="134">
      <t>ハン</t>
    </rPh>
    <phoneticPr fontId="3"/>
  </si>
  <si>
    <t>各ランクの達成点数の範囲</t>
    <rPh sb="0" eb="1">
      <t>カク</t>
    </rPh>
    <rPh sb="5" eb="7">
      <t>タッセイ</t>
    </rPh>
    <rPh sb="7" eb="9">
      <t>テンスウ</t>
    </rPh>
    <rPh sb="10" eb="12">
      <t>ハンイ</t>
    </rPh>
    <phoneticPr fontId="3"/>
  </si>
  <si>
    <t>ランク（スター数)</t>
    <rPh sb="7" eb="8">
      <t>スウ</t>
    </rPh>
    <phoneticPr fontId="3"/>
  </si>
  <si>
    <t>最大</t>
  </si>
  <si>
    <t>最小</t>
  </si>
  <si>
    <t>☆☆☆</t>
  </si>
  <si>
    <r>
      <t>49</t>
    </r>
    <r>
      <rPr>
        <sz val="11"/>
        <rFont val="ＭＳ Ｐゴシック"/>
        <family val="3"/>
        <charset val="128"/>
      </rPr>
      <t>点</t>
    </r>
    <rPh sb="2" eb="3">
      <t>テン</t>
    </rPh>
    <phoneticPr fontId="3"/>
  </si>
  <si>
    <t>☆☆</t>
  </si>
  <si>
    <r>
      <t>48</t>
    </r>
    <r>
      <rPr>
        <sz val="11"/>
        <rFont val="ＭＳ Ｐゴシック"/>
        <family val="3"/>
        <charset val="128"/>
      </rPr>
      <t>点</t>
    </r>
    <rPh sb="2" eb="3">
      <t>テン</t>
    </rPh>
    <phoneticPr fontId="3"/>
  </si>
  <si>
    <r>
      <t>34</t>
    </r>
    <r>
      <rPr>
        <sz val="11"/>
        <rFont val="ＭＳ Ｐゴシック"/>
        <family val="3"/>
        <charset val="128"/>
      </rPr>
      <t>点</t>
    </r>
    <rPh sb="2" eb="3">
      <t>テン</t>
    </rPh>
    <phoneticPr fontId="3"/>
  </si>
  <si>
    <t>＊ファクターとは製品の環境効率や改善度の評価に用いる指数であり、評価製品/基準製品の比です。</t>
    <rPh sb="8" eb="10">
      <t>セイヒン</t>
    </rPh>
    <rPh sb="11" eb="13">
      <t>カンキョウ</t>
    </rPh>
    <rPh sb="13" eb="15">
      <t>コウリツ</t>
    </rPh>
    <rPh sb="16" eb="18">
      <t>カイゼン</t>
    </rPh>
    <rPh sb="18" eb="19">
      <t>ド</t>
    </rPh>
    <rPh sb="20" eb="22">
      <t>ヒョウカ</t>
    </rPh>
    <rPh sb="23" eb="24">
      <t>モチ</t>
    </rPh>
    <rPh sb="26" eb="28">
      <t>シスウ</t>
    </rPh>
    <rPh sb="32" eb="34">
      <t>ヒョウカ</t>
    </rPh>
    <rPh sb="34" eb="36">
      <t>セイヒン</t>
    </rPh>
    <rPh sb="37" eb="39">
      <t>キジュン</t>
    </rPh>
    <rPh sb="39" eb="41">
      <t>セイヒン</t>
    </rPh>
    <rPh sb="42" eb="43">
      <t>ヒ</t>
    </rPh>
    <phoneticPr fontId="3"/>
  </si>
  <si>
    <t>☆</t>
  </si>
  <si>
    <r>
      <t>33</t>
    </r>
    <r>
      <rPr>
        <sz val="11"/>
        <rFont val="ＭＳ Ｐゴシック"/>
        <family val="3"/>
        <charset val="128"/>
      </rPr>
      <t>点</t>
    </r>
    <rPh sb="2" eb="3">
      <t>テン</t>
    </rPh>
    <phoneticPr fontId="3"/>
  </si>
  <si>
    <t>27点</t>
    <rPh sb="2" eb="3">
      <t>テン</t>
    </rPh>
    <phoneticPr fontId="3"/>
  </si>
  <si>
    <t>番号</t>
    <rPh sb="0" eb="2">
      <t>バンゴウ</t>
    </rPh>
    <phoneticPr fontId="3"/>
  </si>
  <si>
    <t>タイプ</t>
    <phoneticPr fontId="3"/>
  </si>
  <si>
    <t>印刷資機材グリーン基準
達成点数</t>
    <rPh sb="0" eb="5">
      <t>インサツシキザイ</t>
    </rPh>
    <rPh sb="9" eb="11">
      <t>キジュン</t>
    </rPh>
    <rPh sb="12" eb="14">
      <t>タッセイ</t>
    </rPh>
    <rPh sb="14" eb="16">
      <t>テンスウ</t>
    </rPh>
    <phoneticPr fontId="3"/>
  </si>
  <si>
    <t>省資源・省エネルギー</t>
    <rPh sb="0" eb="3">
      <t>ショウシゲン</t>
    </rPh>
    <rPh sb="4" eb="5">
      <t>ショウ</t>
    </rPh>
    <phoneticPr fontId="3"/>
  </si>
  <si>
    <t>取組の
継続性</t>
    <rPh sb="0" eb="2">
      <t>トリクミ</t>
    </rPh>
    <rPh sb="4" eb="7">
      <t>ケイゾクセイ</t>
    </rPh>
    <phoneticPr fontId="3"/>
  </si>
  <si>
    <t>ＧＰ資機材認定証明書
（ＰＤＦ）</t>
    <rPh sb="2" eb="5">
      <t>シキザイ</t>
    </rPh>
    <rPh sb="5" eb="7">
      <t>ニンテイ</t>
    </rPh>
    <rPh sb="7" eb="10">
      <t>ショウメイショ</t>
    </rPh>
    <phoneticPr fontId="3"/>
  </si>
  <si>
    <t xml:space="preserve">メーカー発行内容
証明書（ＰＤＦ）
</t>
    <rPh sb="4" eb="6">
      <t>ハッコウ</t>
    </rPh>
    <rPh sb="6" eb="8">
      <t>ナイヨウ</t>
    </rPh>
    <rPh sb="9" eb="12">
      <t>ショウメイショ</t>
    </rPh>
    <phoneticPr fontId="3"/>
  </si>
  <si>
    <t>省エネルギー</t>
    <rPh sb="0" eb="1">
      <t>ショウ</t>
    </rPh>
    <phoneticPr fontId="3"/>
  </si>
  <si>
    <t>リデュース</t>
    <phoneticPr fontId="3"/>
  </si>
  <si>
    <t>リサイクル</t>
    <phoneticPr fontId="3"/>
  </si>
  <si>
    <t>廃掃法</t>
    <rPh sb="0" eb="3">
      <t>ハイソウホウ</t>
    </rPh>
    <phoneticPr fontId="3"/>
  </si>
  <si>
    <t>騒音、振動の発生抑制</t>
    <rPh sb="0" eb="2">
      <t>ソウオン</t>
    </rPh>
    <rPh sb="3" eb="5">
      <t>シンドウ</t>
    </rPh>
    <rPh sb="6" eb="8">
      <t>ハッセイ</t>
    </rPh>
    <rPh sb="8" eb="10">
      <t>ヨクセイ</t>
    </rPh>
    <phoneticPr fontId="3"/>
  </si>
  <si>
    <t>ＶＯＣ管理（廃液処理／待機時）</t>
    <rPh sb="3" eb="5">
      <t>カンリ</t>
    </rPh>
    <rPh sb="6" eb="8">
      <t>ハイエキ</t>
    </rPh>
    <rPh sb="8" eb="10">
      <t>ショリ</t>
    </rPh>
    <rPh sb="11" eb="13">
      <t>タイキ</t>
    </rPh>
    <rPh sb="13" eb="14">
      <t>トキ</t>
    </rPh>
    <phoneticPr fontId="3"/>
  </si>
  <si>
    <t>重量の把握</t>
    <rPh sb="0" eb="2">
      <t>ジュウリョウ</t>
    </rPh>
    <rPh sb="3" eb="5">
      <t>ハアク</t>
    </rPh>
    <phoneticPr fontId="3"/>
  </si>
  <si>
    <t>省インキモード（標準装備）［ファクター］</t>
    <rPh sb="0" eb="1">
      <t>ショウ</t>
    </rPh>
    <rPh sb="8" eb="10">
      <t>ヒョウジュン</t>
    </rPh>
    <rPh sb="10" eb="12">
      <t>ソウビ</t>
    </rPh>
    <phoneticPr fontId="3"/>
  </si>
  <si>
    <t>定格電力（システム全体）
［ファクター］</t>
    <rPh sb="0" eb="2">
      <t>テイカク</t>
    </rPh>
    <rPh sb="2" eb="4">
      <t>デンリョク</t>
    </rPh>
    <rPh sb="9" eb="11">
      <t>ゼンタイ</t>
    </rPh>
    <phoneticPr fontId="3"/>
  </si>
  <si>
    <t>運転時の消費電力（最大能力）［ファクター］</t>
    <rPh sb="0" eb="2">
      <t>ウンテン</t>
    </rPh>
    <rPh sb="2" eb="3">
      <t>ジ</t>
    </rPh>
    <rPh sb="4" eb="6">
      <t>ショウヒ</t>
    </rPh>
    <rPh sb="6" eb="8">
      <t>デンリョク</t>
    </rPh>
    <rPh sb="9" eb="11">
      <t>サイダイ</t>
    </rPh>
    <rPh sb="11" eb="13">
      <t>ノウリョク</t>
    </rPh>
    <phoneticPr fontId="3"/>
  </si>
  <si>
    <t>待機時の消費電力
［ファクター］</t>
    <rPh sb="0" eb="2">
      <t>タイキ</t>
    </rPh>
    <rPh sb="2" eb="3">
      <t>ジ</t>
    </rPh>
    <rPh sb="4" eb="6">
      <t>ショウヒ</t>
    </rPh>
    <rPh sb="6" eb="8">
      <t>デンリョク</t>
    </rPh>
    <phoneticPr fontId="3"/>
  </si>
  <si>
    <t>動作保証温・湿度（空調負荷低減）［ファクター］</t>
    <rPh sb="0" eb="2">
      <t>ドウサ</t>
    </rPh>
    <rPh sb="2" eb="4">
      <t>ホショウ</t>
    </rPh>
    <rPh sb="4" eb="5">
      <t>アツシ</t>
    </rPh>
    <rPh sb="6" eb="8">
      <t>シツド</t>
    </rPh>
    <rPh sb="9" eb="11">
      <t>クウチョウ</t>
    </rPh>
    <rPh sb="11" eb="13">
      <t>フカ</t>
    </rPh>
    <rPh sb="13" eb="15">
      <t>テイゲン</t>
    </rPh>
    <phoneticPr fontId="3"/>
  </si>
  <si>
    <t>省エネモード（運転時）［ファクター］</t>
    <rPh sb="0" eb="1">
      <t>ショウ</t>
    </rPh>
    <rPh sb="7" eb="9">
      <t>ウンテン</t>
    </rPh>
    <rPh sb="9" eb="10">
      <t>ジ</t>
    </rPh>
    <phoneticPr fontId="3"/>
  </si>
  <si>
    <t>部品のリサイクル配慮（リサイクル可能物質使用率）</t>
    <rPh sb="0" eb="2">
      <t>ブヒン</t>
    </rPh>
    <rPh sb="8" eb="10">
      <t>ハイリョ</t>
    </rPh>
    <rPh sb="16" eb="18">
      <t>カノウ</t>
    </rPh>
    <rPh sb="18" eb="20">
      <t>ブッシツ</t>
    </rPh>
    <rPh sb="20" eb="22">
      <t>シヨウ</t>
    </rPh>
    <rPh sb="22" eb="23">
      <t>リツ</t>
    </rPh>
    <phoneticPr fontId="3"/>
  </si>
  <si>
    <t>特定悪臭物質22物質</t>
    <rPh sb="0" eb="2">
      <t>トクテイ</t>
    </rPh>
    <rPh sb="2" eb="4">
      <t>アクシュウ</t>
    </rPh>
    <rPh sb="4" eb="6">
      <t>ブッシツ</t>
    </rPh>
    <rPh sb="8" eb="10">
      <t>ブッシツ</t>
    </rPh>
    <phoneticPr fontId="3"/>
  </si>
  <si>
    <t>参加登録</t>
    <rPh sb="0" eb="2">
      <t>サンカ</t>
    </rPh>
    <rPh sb="2" eb="4">
      <t>トウロク</t>
    </rPh>
    <phoneticPr fontId="3"/>
  </si>
  <si>
    <t>デジタル印刷機</t>
    <rPh sb="4" eb="7">
      <t>インサツキ</t>
    </rPh>
    <phoneticPr fontId="3"/>
  </si>
  <si>
    <t>ＧＰ認定書</t>
    <rPh sb="2" eb="5">
      <t>ニンテイショ</t>
    </rPh>
    <phoneticPr fontId="3"/>
  </si>
  <si>
    <t>選択項目</t>
    <rPh sb="0" eb="2">
      <t>センタク</t>
    </rPh>
    <rPh sb="2" eb="4">
      <t>コウモク</t>
    </rPh>
    <phoneticPr fontId="3"/>
  </si>
  <si>
    <t>枚　葉</t>
  </si>
  <si>
    <t>巻　取</t>
  </si>
  <si>
    <t>氏名　　　　　　　　　　　　　　　　　　　　　　　　　</t>
    <phoneticPr fontId="3"/>
  </si>
  <si>
    <t>印</t>
    <phoneticPr fontId="3"/>
  </si>
  <si>
    <t>役職名</t>
    <phoneticPr fontId="3"/>
  </si>
  <si>
    <t>部署名</t>
    <phoneticPr fontId="3"/>
  </si>
  <si>
    <t>登録済み</t>
    <phoneticPr fontId="3"/>
  </si>
  <si>
    <t xml:space="preserve">必須項目
</t>
    <phoneticPr fontId="3"/>
  </si>
  <si>
    <t>０％（VOCフリー）</t>
    <phoneticPr fontId="3"/>
  </si>
  <si>
    <t>１％未満（ノンVOC）</t>
    <rPh sb="2" eb="4">
      <t>ミマン</t>
    </rPh>
    <phoneticPr fontId="3"/>
  </si>
  <si>
    <t>20%未満（水性インキ）</t>
    <rPh sb="3" eb="5">
      <t>ミマン</t>
    </rPh>
    <rPh sb="6" eb="8">
      <t>スイセイ</t>
    </rPh>
    <phoneticPr fontId="3"/>
  </si>
  <si>
    <t>サポート期間の明示あり</t>
    <rPh sb="4" eb="6">
      <t>キカン</t>
    </rPh>
    <rPh sb="7" eb="9">
      <t>メイジ</t>
    </rPh>
    <phoneticPr fontId="3"/>
  </si>
  <si>
    <t>特化則、有機則に該当しない洗浄剤等を特定し、使用している</t>
    <rPh sb="0" eb="2">
      <t>トッカ</t>
    </rPh>
    <rPh sb="2" eb="3">
      <t>ソク</t>
    </rPh>
    <rPh sb="4" eb="6">
      <t>ユウキ</t>
    </rPh>
    <rPh sb="6" eb="7">
      <t>ソク</t>
    </rPh>
    <rPh sb="8" eb="10">
      <t>ガイトウ</t>
    </rPh>
    <rPh sb="13" eb="16">
      <t>センジョウザイ</t>
    </rPh>
    <rPh sb="16" eb="17">
      <t>トウ</t>
    </rPh>
    <rPh sb="18" eb="20">
      <t>トクテイ</t>
    </rPh>
    <rPh sb="22" eb="24">
      <t>シヨウ</t>
    </rPh>
    <phoneticPr fontId="3"/>
  </si>
  <si>
    <t>メンテナンス用洗浄剤等の健康有害性</t>
    <rPh sb="6" eb="7">
      <t>ヨウ</t>
    </rPh>
    <rPh sb="7" eb="10">
      <t>センジョウザイ</t>
    </rPh>
    <rPh sb="10" eb="11">
      <t>トウ</t>
    </rPh>
    <rPh sb="12" eb="14">
      <t>ケンコウ</t>
    </rPh>
    <rPh sb="14" eb="16">
      <t>ユウガイ</t>
    </rPh>
    <rPh sb="16" eb="17">
      <t>セイ</t>
    </rPh>
    <phoneticPr fontId="3"/>
  </si>
  <si>
    <t>有害物質対策</t>
    <rPh sb="0" eb="2">
      <t>ユウガイ</t>
    </rPh>
    <rPh sb="2" eb="4">
      <t>ブッシツ</t>
    </rPh>
    <rPh sb="4" eb="6">
      <t>タイサク</t>
    </rPh>
    <phoneticPr fontId="3"/>
  </si>
  <si>
    <t>特化則、有機則に該当する洗浄剤を使用しない指示書がある</t>
    <rPh sb="0" eb="2">
      <t>トッカ</t>
    </rPh>
    <rPh sb="2" eb="3">
      <t>ソク</t>
    </rPh>
    <rPh sb="4" eb="6">
      <t>ユウキ</t>
    </rPh>
    <rPh sb="6" eb="7">
      <t>ソク</t>
    </rPh>
    <rPh sb="8" eb="10">
      <t>ガイトウ</t>
    </rPh>
    <rPh sb="12" eb="15">
      <t>センジョウザイ</t>
    </rPh>
    <rPh sb="16" eb="18">
      <t>シヨウ</t>
    </rPh>
    <rPh sb="21" eb="24">
      <t>シジショ</t>
    </rPh>
    <phoneticPr fontId="3"/>
  </si>
  <si>
    <t>洗浄剤等の有機溶剤に関する何らかの指示書がある</t>
    <rPh sb="0" eb="3">
      <t>センジョウザイ</t>
    </rPh>
    <rPh sb="3" eb="4">
      <t>トウ</t>
    </rPh>
    <rPh sb="5" eb="7">
      <t>ユウキ</t>
    </rPh>
    <rPh sb="7" eb="9">
      <t>ヨウザイ</t>
    </rPh>
    <rPh sb="10" eb="11">
      <t>カン</t>
    </rPh>
    <rPh sb="13" eb="14">
      <t>ナン</t>
    </rPh>
    <rPh sb="17" eb="20">
      <t>シジショ</t>
    </rPh>
    <phoneticPr fontId="3"/>
  </si>
  <si>
    <t>メンテナンス用洗浄剤等として有機則・特化則に該当しないものを特定している場合は、洗浄剤等製品一覧表（製品毎のＳＤＳを含む）を提出すること。また、指示のみの場合は指示書を提出すること。
メンテナンス用洗浄剤等の使用時には、ユーザーに対し換気を行うよう協力を求めること。
※メンテナンス用洗浄剤等とは提供品またはメンテナンス作業員が使用のもの。</t>
    <rPh sb="6" eb="7">
      <t>ヨウ</t>
    </rPh>
    <rPh sb="7" eb="10">
      <t>センジョウザイ</t>
    </rPh>
    <rPh sb="10" eb="11">
      <t>トウ</t>
    </rPh>
    <rPh sb="14" eb="16">
      <t>ユウキ</t>
    </rPh>
    <rPh sb="16" eb="17">
      <t>ソク</t>
    </rPh>
    <rPh sb="18" eb="20">
      <t>トッカ</t>
    </rPh>
    <rPh sb="20" eb="21">
      <t>ソク</t>
    </rPh>
    <rPh sb="22" eb="24">
      <t>ガイトウ</t>
    </rPh>
    <rPh sb="30" eb="32">
      <t>トクテイ</t>
    </rPh>
    <rPh sb="36" eb="38">
      <t>バアイ</t>
    </rPh>
    <rPh sb="40" eb="43">
      <t>センジョウザイ</t>
    </rPh>
    <rPh sb="43" eb="44">
      <t>トウ</t>
    </rPh>
    <rPh sb="44" eb="46">
      <t>セイヒン</t>
    </rPh>
    <rPh sb="46" eb="48">
      <t>イチラン</t>
    </rPh>
    <rPh sb="48" eb="49">
      <t>ヒョウ</t>
    </rPh>
    <rPh sb="50" eb="52">
      <t>セイヒン</t>
    </rPh>
    <rPh sb="52" eb="53">
      <t>ゴト</t>
    </rPh>
    <rPh sb="58" eb="59">
      <t>フク</t>
    </rPh>
    <rPh sb="62" eb="64">
      <t>テイシュツ</t>
    </rPh>
    <rPh sb="72" eb="74">
      <t>シジ</t>
    </rPh>
    <rPh sb="77" eb="79">
      <t>バアイ</t>
    </rPh>
    <rPh sb="80" eb="83">
      <t>シジショ</t>
    </rPh>
    <rPh sb="84" eb="86">
      <t>テイシュツ</t>
    </rPh>
    <rPh sb="98" eb="99">
      <t>ヨウ</t>
    </rPh>
    <rPh sb="99" eb="102">
      <t>センジョウザイ</t>
    </rPh>
    <rPh sb="102" eb="103">
      <t>トウ</t>
    </rPh>
    <rPh sb="104" eb="106">
      <t>シヨウ</t>
    </rPh>
    <rPh sb="115" eb="116">
      <t>タイ</t>
    </rPh>
    <rPh sb="117" eb="119">
      <t>カンキ</t>
    </rPh>
    <rPh sb="120" eb="121">
      <t>オコナ</t>
    </rPh>
    <rPh sb="124" eb="126">
      <t>キョウリョク</t>
    </rPh>
    <rPh sb="127" eb="128">
      <t>モト</t>
    </rPh>
    <rPh sb="141" eb="142">
      <t>ヨウ</t>
    </rPh>
    <rPh sb="142" eb="145">
      <t>センジョウザイ</t>
    </rPh>
    <rPh sb="145" eb="146">
      <t>トウ</t>
    </rPh>
    <rPh sb="148" eb="151">
      <t>テイキョウヒン</t>
    </rPh>
    <rPh sb="160" eb="163">
      <t>サギョウイン</t>
    </rPh>
    <rPh sb="164" eb="166">
      <t>シヨウ</t>
    </rPh>
    <phoneticPr fontId="3"/>
  </si>
  <si>
    <t>洗浄剤等製品一覧（ＳＤＳ含む）、または指示書等</t>
    <rPh sb="0" eb="2">
      <t>センジョウ</t>
    </rPh>
    <rPh sb="2" eb="3">
      <t>ザイ</t>
    </rPh>
    <rPh sb="3" eb="4">
      <t>トウ</t>
    </rPh>
    <rPh sb="4" eb="6">
      <t>セイヒン</t>
    </rPh>
    <rPh sb="6" eb="8">
      <t>イチラン</t>
    </rPh>
    <rPh sb="12" eb="13">
      <t>フク</t>
    </rPh>
    <rPh sb="19" eb="22">
      <t>シジショ</t>
    </rPh>
    <rPh sb="22" eb="23">
      <t>トウ</t>
    </rPh>
    <phoneticPr fontId="3"/>
  </si>
  <si>
    <t>印刷資機材グリーン基準及び達成点数表兼認定基準適合証明書（インクジェット・液体トナー型デジタル印刷機）</t>
    <rPh sb="37" eb="39">
      <t>エキタイ</t>
    </rPh>
    <rPh sb="42" eb="43">
      <t>ガタ</t>
    </rPh>
    <rPh sb="47" eb="50">
      <t>インサツキ</t>
    </rPh>
    <phoneticPr fontId="3"/>
  </si>
  <si>
    <r>
      <t>インキ等の</t>
    </r>
    <r>
      <rPr>
        <sz val="11"/>
        <rFont val="ＭＳ Ｐゴシック"/>
        <family val="3"/>
        <charset val="128"/>
      </rPr>
      <t>有害物質不使用</t>
    </r>
    <rPh sb="3" eb="4">
      <t>トウ</t>
    </rPh>
    <rPh sb="5" eb="7">
      <t>ユウガイ</t>
    </rPh>
    <rPh sb="7" eb="9">
      <t>ブッシツ</t>
    </rPh>
    <rPh sb="9" eb="12">
      <t>フシヨウ</t>
    </rPh>
    <phoneticPr fontId="3"/>
  </si>
  <si>
    <t>87点</t>
    <rPh sb="2" eb="3">
      <t>テン</t>
    </rPh>
    <phoneticPr fontId="3"/>
  </si>
  <si>
    <t>インキ等の有害物質不使用</t>
    <rPh sb="3" eb="4">
      <t>トウ</t>
    </rPh>
    <rPh sb="5" eb="7">
      <t>ユウガイ</t>
    </rPh>
    <rPh sb="7" eb="9">
      <t>ブッシツ</t>
    </rPh>
    <rPh sb="9" eb="12">
      <t>フシヨウ</t>
    </rPh>
    <phoneticPr fontId="3"/>
  </si>
  <si>
    <t>ＧＰ資機材登録申請フォーマット総括表（インクジェット・液体トナー型デジタル印刷機）</t>
    <rPh sb="27" eb="29">
      <t>エキタイ</t>
    </rPh>
    <rPh sb="32" eb="33">
      <t>ガタ</t>
    </rPh>
    <rPh sb="37" eb="40">
      <t>インサツキ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</si>
</sst>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trike/>
      <sz val="11"/>
      <name val="ＭＳ Ｐゴシック"/>
      <family val="3"/>
      <charset val="128"/>
    </font>
    <font>
      <b/>
      <sz val="11"/>
      <name val="ＭＳ Ｐゴシック"/>
      <family val="3"/>
      <charset val="128"/>
    </font>
    <font>
      <sz val="16"/>
      <name val="ＭＳ Ｐゴシック"/>
      <family val="3"/>
      <charset val="128"/>
    </font>
    <font>
      <u/>
      <sz val="11"/>
      <name val="ＭＳ Ｐゴシック"/>
      <family val="3"/>
      <charset val="128"/>
    </font>
    <font>
      <sz val="14"/>
      <color indexed="8"/>
      <name val="ＭＳ Ｐゴシック"/>
      <family val="3"/>
      <charset val="128"/>
    </font>
    <font>
      <sz val="18"/>
      <name val="ＭＳ Ｐゴシック"/>
      <family val="3"/>
      <charset val="128"/>
    </font>
    <font>
      <sz val="10"/>
      <color indexed="8"/>
      <name val="ＭＳ Ｐゴシック"/>
      <family val="3"/>
      <charset val="128"/>
    </font>
    <font>
      <sz val="2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b/>
      <sz val="14"/>
      <color indexed="8"/>
      <name val="ＭＳ Ｐゴシック"/>
      <family val="3"/>
      <charset val="128"/>
    </font>
    <font>
      <sz val="8"/>
      <name val="ＭＳ 明朝"/>
      <family val="1"/>
      <charset val="128"/>
    </font>
    <font>
      <sz val="11"/>
      <name val="ＭＳ 明朝"/>
      <family val="1"/>
      <charset val="128"/>
    </font>
    <font>
      <sz val="12"/>
      <color indexed="8"/>
      <name val="ＭＳ Ｐゴシック"/>
      <family val="3"/>
      <charset val="128"/>
    </font>
    <font>
      <sz val="7"/>
      <name val="ＭＳ Ｐゴシック"/>
      <family val="3"/>
      <charset val="128"/>
    </font>
    <font>
      <b/>
      <sz val="8"/>
      <name val="ＭＳ 明朝"/>
      <family val="1"/>
      <charset val="128"/>
    </font>
    <font>
      <sz val="10"/>
      <name val="ＭＳ ゴシック"/>
      <family val="3"/>
      <charset val="128"/>
    </font>
    <font>
      <sz val="10"/>
      <color indexed="8"/>
      <name val="ＭＳ ゴシック"/>
      <family val="3"/>
      <charset val="128"/>
    </font>
    <font>
      <sz val="8"/>
      <name val="ＭＳ ゴシック"/>
      <family val="3"/>
      <charset val="128"/>
    </font>
    <font>
      <sz val="8"/>
      <color indexed="8"/>
      <name val="ＭＳ ゴシック"/>
      <family val="3"/>
      <charset val="128"/>
    </font>
    <font>
      <sz val="9"/>
      <color indexed="8"/>
      <name val="ＭＳ ゴシック"/>
      <family val="3"/>
      <charset val="128"/>
    </font>
    <font>
      <sz val="8"/>
      <color indexed="8"/>
      <name val="ＭＳ 明朝"/>
      <family val="1"/>
      <charset val="128"/>
    </font>
    <font>
      <sz val="8"/>
      <color indexed="10"/>
      <name val="ＭＳ 明朝"/>
      <family val="1"/>
      <charset val="128"/>
    </font>
    <font>
      <sz val="11"/>
      <color indexed="10"/>
      <name val="ＭＳ 明朝"/>
      <family val="1"/>
      <charset val="128"/>
    </font>
    <font>
      <b/>
      <sz val="14"/>
      <name val="ＭＳ Ｐゴシック"/>
      <family val="3"/>
      <charset val="128"/>
    </font>
  </fonts>
  <fills count="9">
    <fill>
      <patternFill patternType="none"/>
    </fill>
    <fill>
      <patternFill patternType="gray125"/>
    </fill>
    <fill>
      <patternFill patternType="solid">
        <fgColor indexed="42"/>
        <bgColor indexed="27"/>
      </patternFill>
    </fill>
    <fill>
      <patternFill patternType="solid">
        <fgColor rgb="FFDCE6F1"/>
        <bgColor indexed="64"/>
      </patternFill>
    </fill>
    <fill>
      <patternFill patternType="solid">
        <fgColor rgb="FFFFCCFF"/>
        <bgColor indexed="64"/>
      </patternFill>
    </fill>
    <fill>
      <patternFill patternType="solid">
        <fgColor indexed="43"/>
        <bgColor indexed="26"/>
      </patternFill>
    </fill>
    <fill>
      <patternFill patternType="solid">
        <fgColor theme="0" tint="-0.14999847407452621"/>
        <bgColor indexed="64"/>
      </patternFill>
    </fill>
    <fill>
      <patternFill patternType="solid">
        <fgColor rgb="FFCCECFF"/>
        <bgColor indexed="64"/>
      </patternFill>
    </fill>
    <fill>
      <patternFill patternType="solid">
        <fgColor theme="7" tint="0.79998168889431442"/>
        <bgColor indexed="64"/>
      </patternFill>
    </fill>
  </fills>
  <borders count="57">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style="thin">
        <color indexed="8"/>
      </right>
      <top/>
      <bottom style="thin">
        <color indexed="8"/>
      </bottom>
      <diagonal/>
    </border>
    <border diagonalDown="1">
      <left/>
      <right style="thin">
        <color indexed="8"/>
      </right>
      <top style="thin">
        <color indexed="8"/>
      </top>
      <bottom style="thin">
        <color indexed="8"/>
      </bottom>
      <diagonal style="thin">
        <color indexed="8"/>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diagonalDown="1">
      <left style="thin">
        <color indexed="8"/>
      </left>
      <right/>
      <top style="thin">
        <color indexed="8"/>
      </top>
      <bottom style="thin">
        <color indexed="8"/>
      </bottom>
      <diagonal style="thin">
        <color indexed="8"/>
      </diagonal>
    </border>
    <border>
      <left/>
      <right style="thin">
        <color indexed="8"/>
      </right>
      <top style="thin">
        <color indexed="8"/>
      </top>
      <bottom/>
      <diagonal/>
    </border>
    <border diagonalDown="1">
      <left style="thin">
        <color indexed="8"/>
      </left>
      <right style="thin">
        <color indexed="8"/>
      </right>
      <top style="thin">
        <color indexed="8"/>
      </top>
      <bottom/>
      <diagonal style="thin">
        <color indexed="8"/>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diagonalDown="1">
      <left style="thin">
        <color indexed="64"/>
      </left>
      <right style="thin">
        <color indexed="8"/>
      </right>
      <top style="thin">
        <color indexed="64"/>
      </top>
      <bottom style="thin">
        <color indexed="64"/>
      </bottom>
      <diagonal style="thin">
        <color indexed="8"/>
      </diagonal>
    </border>
    <border diagonalDown="1">
      <left style="thin">
        <color indexed="8"/>
      </left>
      <right/>
      <top/>
      <bottom style="thin">
        <color indexed="8"/>
      </bottom>
      <diagonal style="thin">
        <color indexed="8"/>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8"/>
      </bottom>
      <diagonal/>
    </border>
    <border diagonalDown="1">
      <left/>
      <right style="thin">
        <color indexed="8"/>
      </right>
      <top/>
      <bottom style="thin">
        <color indexed="8"/>
      </bottom>
      <diagonal style="thin">
        <color indexed="8"/>
      </diagonal>
    </border>
    <border diagonalDown="1">
      <left style="thin">
        <color indexed="8"/>
      </left>
      <right style="thin">
        <color indexed="8"/>
      </right>
      <top/>
      <bottom/>
      <diagonal style="thin">
        <color indexed="8"/>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2" xfId="0" applyFont="1" applyFill="1" applyBorder="1" applyAlignment="1">
      <alignment horizontal="center" vertical="center" wrapText="1"/>
    </xf>
    <xf numFmtId="0" fontId="0" fillId="0" borderId="0" xfId="0" applyFont="1" applyAlignment="1">
      <alignment vertical="top"/>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17" xfId="0" applyFont="1" applyFill="1" applyBorder="1" applyAlignment="1">
      <alignment vertical="center" wrapText="1"/>
    </xf>
    <xf numFmtId="0" fontId="0" fillId="0" borderId="18" xfId="0" applyFont="1" applyBorder="1" applyAlignment="1">
      <alignment horizontal="center" vertical="center" wrapText="1"/>
    </xf>
    <xf numFmtId="0" fontId="0"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1" fillId="0" borderId="0" xfId="0" applyFont="1" applyBorder="1" applyAlignment="1">
      <alignment vertical="top" wrapText="1"/>
    </xf>
    <xf numFmtId="0" fontId="0" fillId="0" borderId="16" xfId="0"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Border="1" applyAlignment="1">
      <alignment vertical="top" wrapText="1"/>
    </xf>
    <xf numFmtId="0" fontId="0" fillId="0" borderId="0" xfId="0" applyFont="1" applyBorder="1" applyAlignment="1">
      <alignment horizontal="center" vertical="center" wrapText="1"/>
    </xf>
    <xf numFmtId="0" fontId="0" fillId="0" borderId="0"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0" fillId="0" borderId="16" xfId="0" applyFont="1" applyBorder="1" applyAlignment="1">
      <alignment vertical="top" wrapText="1"/>
    </xf>
    <xf numFmtId="0" fontId="0" fillId="0" borderId="23" xfId="0" applyFont="1" applyFill="1" applyBorder="1" applyAlignment="1">
      <alignment horizontal="center" vertical="center" wrapText="1"/>
    </xf>
    <xf numFmtId="0" fontId="16" fillId="0" borderId="0" xfId="0" applyFont="1" applyBorder="1" applyAlignment="1">
      <alignment vertical="top" wrapText="1"/>
    </xf>
    <xf numFmtId="0" fontId="16" fillId="0" borderId="0" xfId="0" applyFont="1" applyBorder="1" applyAlignment="1">
      <alignment vertical="center" wrapText="1"/>
    </xf>
    <xf numFmtId="0" fontId="11" fillId="0" borderId="8" xfId="0" applyFont="1" applyFill="1" applyBorder="1" applyAlignment="1">
      <alignment horizontal="center" vertical="center" wrapText="1"/>
    </xf>
    <xf numFmtId="0" fontId="0" fillId="0" borderId="0" xfId="0" applyFont="1" applyBorder="1" applyAlignment="1">
      <alignment vertical="top" wrapText="1"/>
    </xf>
    <xf numFmtId="0" fontId="8" fillId="0" borderId="8" xfId="0" applyFont="1" applyBorder="1" applyAlignment="1">
      <alignment vertical="center" wrapText="1"/>
    </xf>
    <xf numFmtId="0" fontId="0" fillId="0" borderId="21" xfId="0" applyFont="1" applyBorder="1" applyAlignment="1">
      <alignment horizontal="center" vertical="center" wrapText="1"/>
    </xf>
    <xf numFmtId="0" fontId="0" fillId="0" borderId="8"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7"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4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3" xfId="0" applyFont="1" applyBorder="1" applyAlignment="1">
      <alignment horizontal="center" vertical="top" wrapText="1"/>
    </xf>
    <xf numFmtId="0" fontId="18"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1" xfId="0" applyFont="1" applyFill="1" applyBorder="1" applyAlignment="1">
      <alignment vertical="center" wrapText="1"/>
    </xf>
    <xf numFmtId="0" fontId="17" fillId="0" borderId="21" xfId="0" applyFont="1" applyFill="1" applyBorder="1" applyAlignment="1">
      <alignment horizontal="left" vertical="center" wrapText="1"/>
    </xf>
    <xf numFmtId="0" fontId="17" fillId="0" borderId="42"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40"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0" borderId="14"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17" fillId="0" borderId="7" xfId="0" applyNumberFormat="1" applyFont="1" applyFill="1" applyBorder="1" applyAlignment="1">
      <alignment horizontal="center" vertical="center" wrapText="1"/>
    </xf>
    <xf numFmtId="0" fontId="19" fillId="0" borderId="19" xfId="0" applyFont="1" applyFill="1" applyBorder="1" applyAlignment="1">
      <alignment horizontal="center" vertical="top" wrapText="1"/>
    </xf>
    <xf numFmtId="0" fontId="18"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9" fontId="17" fillId="0" borderId="28" xfId="0" applyNumberFormat="1" applyFont="1" applyFill="1" applyBorder="1" applyAlignment="1">
      <alignment horizontal="center" vertical="center" wrapText="1"/>
    </xf>
    <xf numFmtId="0" fontId="19" fillId="0" borderId="4" xfId="0" applyFont="1" applyFill="1" applyBorder="1" applyAlignment="1">
      <alignment horizontal="center" vertical="top" wrapText="1"/>
    </xf>
    <xf numFmtId="0" fontId="17" fillId="0" borderId="23"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2" xfId="0" applyFont="1" applyFill="1" applyBorder="1" applyAlignment="1">
      <alignment horizontal="left" vertical="top" wrapText="1"/>
    </xf>
    <xf numFmtId="0" fontId="6" fillId="0" borderId="21" xfId="0" applyFont="1" applyFill="1" applyBorder="1" applyAlignment="1">
      <alignment horizontal="center" vertical="center" wrapText="1"/>
    </xf>
    <xf numFmtId="0" fontId="17" fillId="0" borderId="21" xfId="0"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0" fontId="19" fillId="0" borderId="48" xfId="0" applyFont="1" applyFill="1" applyBorder="1" applyAlignment="1">
      <alignment horizontal="center" vertical="top" wrapText="1"/>
    </xf>
    <xf numFmtId="0" fontId="17" fillId="0" borderId="8" xfId="0" applyFont="1" applyFill="1" applyBorder="1" applyAlignment="1">
      <alignment vertical="top"/>
    </xf>
    <xf numFmtId="0" fontId="17" fillId="0" borderId="49" xfId="0" applyFont="1" applyFill="1" applyBorder="1" applyAlignment="1">
      <alignment horizontal="center" vertical="center" wrapText="1"/>
    </xf>
    <xf numFmtId="0" fontId="19"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7" fillId="0" borderId="10" xfId="0" applyFont="1" applyBorder="1" applyAlignment="1">
      <alignment vertical="center" wrapText="1"/>
    </xf>
    <xf numFmtId="0" fontId="17" fillId="0" borderId="7" xfId="0" applyFont="1" applyBorder="1" applyAlignment="1">
      <alignment vertical="center" wrapText="1"/>
    </xf>
    <xf numFmtId="0" fontId="17" fillId="0" borderId="15" xfId="0" applyFont="1" applyBorder="1" applyAlignment="1">
      <alignment vertical="center" wrapText="1"/>
    </xf>
    <xf numFmtId="0" fontId="0" fillId="3" borderId="8" xfId="0" applyFont="1" applyFill="1" applyBorder="1" applyAlignment="1">
      <alignment vertical="center" wrapText="1"/>
    </xf>
    <xf numFmtId="0" fontId="0" fillId="0" borderId="11"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8" xfId="0" applyFont="1" applyFill="1" applyBorder="1" applyAlignment="1">
      <alignment horizontal="left" vertical="center" wrapText="1"/>
    </xf>
    <xf numFmtId="0" fontId="17" fillId="0" borderId="23"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2" xfId="0" applyFont="1" applyFill="1" applyBorder="1" applyAlignment="1">
      <alignment horizontal="left" vertical="top" wrapText="1"/>
    </xf>
    <xf numFmtId="0" fontId="0" fillId="0" borderId="8" xfId="0" applyFont="1" applyFill="1" applyBorder="1" applyAlignment="1">
      <alignment vertical="center" wrapText="1"/>
    </xf>
    <xf numFmtId="0" fontId="0" fillId="0" borderId="16" xfId="0" applyFont="1" applyBorder="1" applyAlignment="1">
      <alignment horizontal="center" vertical="center" wrapText="1"/>
    </xf>
    <xf numFmtId="0" fontId="21" fillId="0" borderId="0" xfId="0" applyFont="1" applyFill="1" applyBorder="1" applyAlignment="1">
      <alignment horizontal="left" vertical="center"/>
    </xf>
    <xf numFmtId="0" fontId="0" fillId="0" borderId="0" xfId="0" applyFill="1">
      <alignment vertical="center"/>
    </xf>
    <xf numFmtId="0" fontId="22" fillId="0" borderId="0" xfId="0" applyFont="1" applyAlignment="1">
      <alignment horizontal="left" vertical="center" wrapText="1"/>
    </xf>
    <xf numFmtId="0" fontId="13" fillId="0" borderId="0" xfId="0" applyFont="1" applyFill="1" applyBorder="1" applyAlignment="1">
      <alignment horizontal="left" vertical="center"/>
    </xf>
    <xf numFmtId="0" fontId="24" fillId="0" borderId="0" xfId="0" applyFont="1" applyFill="1" applyBorder="1" applyAlignment="1">
      <alignment vertical="center"/>
    </xf>
    <xf numFmtId="0" fontId="2" fillId="5" borderId="8" xfId="0" applyFont="1" applyFill="1" applyBorder="1" applyAlignment="1">
      <alignment horizontal="center" vertical="center" shrinkToFit="1"/>
    </xf>
    <xf numFmtId="0" fontId="2" fillId="5" borderId="3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5" fillId="0" borderId="0" xfId="0" applyFont="1" applyFill="1" applyBorder="1" applyAlignment="1">
      <alignment vertical="top"/>
    </xf>
    <xf numFmtId="0" fontId="4" fillId="0" borderId="0" xfId="0" applyFont="1" applyFill="1" applyAlignment="1">
      <alignment vertical="top"/>
    </xf>
    <xf numFmtId="0" fontId="1" fillId="5" borderId="5"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8" xfId="0" applyFill="1" applyBorder="1" applyAlignment="1">
      <alignment horizontal="center" vertical="center" wrapText="1"/>
    </xf>
    <xf numFmtId="0" fontId="25" fillId="0" borderId="0" xfId="0" applyFont="1" applyFill="1" applyAlignment="1">
      <alignment vertical="top"/>
    </xf>
    <xf numFmtId="0" fontId="4" fillId="0" borderId="0" xfId="0" applyFont="1" applyFill="1" applyAlignment="1">
      <alignment vertical="center"/>
    </xf>
    <xf numFmtId="0" fontId="0" fillId="5" borderId="2" xfId="0" applyFill="1" applyBorder="1" applyAlignment="1">
      <alignment horizontal="center" vertical="center" wrapText="1"/>
    </xf>
    <xf numFmtId="49" fontId="23" fillId="0" borderId="0" xfId="0" applyNumberFormat="1" applyFont="1" applyFill="1" applyBorder="1" applyAlignment="1">
      <alignment vertical="center" wrapText="1"/>
    </xf>
    <xf numFmtId="0" fontId="2" fillId="0" borderId="0" xfId="0" applyFont="1" applyFill="1" applyBorder="1" applyAlignment="1">
      <alignment horizontal="center" vertical="center" shrinkToFit="1"/>
    </xf>
    <xf numFmtId="0" fontId="2" fillId="5"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6" fillId="0" borderId="0" xfId="0" applyNumberFormat="1" applyFont="1" applyFill="1" applyBorder="1" applyAlignment="1">
      <alignment horizontal="left" vertical="center" wrapText="1"/>
    </xf>
    <xf numFmtId="0" fontId="29" fillId="0" borderId="0" xfId="0" applyFont="1" applyFill="1" applyAlignment="1">
      <alignment horizontal="center" vertical="center"/>
    </xf>
    <xf numFmtId="0" fontId="27" fillId="0" borderId="8" xfId="0" applyFont="1" applyFill="1" applyBorder="1" applyAlignment="1">
      <alignment vertical="center" wrapText="1"/>
    </xf>
    <xf numFmtId="0" fontId="27" fillId="0" borderId="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shrinkToFit="1"/>
    </xf>
    <xf numFmtId="0" fontId="4" fillId="6" borderId="8" xfId="0" applyFont="1" applyFill="1" applyBorder="1" applyAlignment="1">
      <alignment horizontal="center" vertical="center" wrapText="1"/>
    </xf>
    <xf numFmtId="0" fontId="4" fillId="6" borderId="8" xfId="0" applyFont="1" applyFill="1" applyBorder="1" applyAlignment="1">
      <alignment horizontal="center" vertical="center" shrinkToFit="1"/>
    </xf>
    <xf numFmtId="0" fontId="5" fillId="0" borderId="8" xfId="0" applyFont="1" applyFill="1" applyBorder="1" applyAlignment="1">
      <alignment horizontal="center" vertical="center"/>
    </xf>
    <xf numFmtId="49" fontId="2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49" fontId="32" fillId="0" borderId="0" xfId="0" applyNumberFormat="1" applyFont="1" applyFill="1" applyBorder="1" applyAlignment="1">
      <alignment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49" fontId="33" fillId="0" borderId="0" xfId="0" applyNumberFormat="1" applyFont="1" applyFill="1" applyBorder="1" applyAlignment="1">
      <alignment horizontal="left" vertical="center" wrapText="1"/>
    </xf>
    <xf numFmtId="49" fontId="34" fillId="0" borderId="0" xfId="0" applyNumberFormat="1" applyFont="1" applyFill="1" applyBorder="1" applyAlignment="1">
      <alignment horizontal="left" vertical="center" wrapText="1"/>
    </xf>
    <xf numFmtId="0" fontId="0" fillId="0" borderId="0" xfId="0" applyBorder="1" applyAlignment="1">
      <alignment horizontal="center" vertical="center" wrapText="1"/>
    </xf>
    <xf numFmtId="0" fontId="8" fillId="0" borderId="0" xfId="0" applyFont="1" applyBorder="1" applyAlignment="1">
      <alignment vertical="center" wrapText="1"/>
    </xf>
    <xf numFmtId="0" fontId="0" fillId="0" borderId="15" xfId="0" applyFont="1" applyBorder="1" applyAlignment="1">
      <alignment vertical="center" wrapText="1"/>
    </xf>
    <xf numFmtId="0" fontId="5" fillId="0" borderId="32"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7" xfId="0" applyFont="1" applyBorder="1" applyAlignment="1">
      <alignment vertical="center" wrapText="1"/>
    </xf>
    <xf numFmtId="0" fontId="0" fillId="0" borderId="0" xfId="0" applyFont="1" applyBorder="1" applyAlignment="1">
      <alignment vertical="center" wrapText="1"/>
    </xf>
    <xf numFmtId="0" fontId="0" fillId="0" borderId="55" xfId="0" applyFont="1" applyFill="1" applyBorder="1" applyAlignment="1">
      <alignment horizontal="center" vertical="center" wrapText="1"/>
    </xf>
    <xf numFmtId="0" fontId="17" fillId="3" borderId="8" xfId="0" applyFont="1" applyFill="1" applyBorder="1" applyAlignment="1">
      <alignment vertical="center" wrapText="1"/>
    </xf>
    <xf numFmtId="0" fontId="17" fillId="3" borderId="5" xfId="0" applyFont="1" applyFill="1" applyBorder="1" applyAlignment="1">
      <alignment vertical="center" wrapText="1"/>
    </xf>
    <xf numFmtId="0" fontId="17" fillId="0" borderId="23" xfId="0" applyFont="1" applyFill="1" applyBorder="1" applyAlignment="1">
      <alignment vertical="center" wrapText="1"/>
    </xf>
    <xf numFmtId="0" fontId="7" fillId="0" borderId="22" xfId="0" applyFont="1" applyBorder="1" applyAlignment="1">
      <alignment horizontal="center" vertical="center" wrapText="1"/>
    </xf>
    <xf numFmtId="0" fontId="0" fillId="7" borderId="36" xfId="0" applyFill="1" applyBorder="1" applyAlignment="1">
      <alignment horizontal="center" vertical="center" wrapText="1"/>
    </xf>
    <xf numFmtId="0" fontId="0" fillId="7" borderId="8" xfId="0" applyFont="1" applyFill="1" applyBorder="1" applyAlignment="1">
      <alignment vertical="center" wrapText="1"/>
    </xf>
    <xf numFmtId="0" fontId="0" fillId="7" borderId="8"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17" fillId="7" borderId="8" xfId="0" applyFont="1" applyFill="1" applyBorder="1" applyAlignment="1">
      <alignment vertical="center" wrapText="1"/>
    </xf>
    <xf numFmtId="0" fontId="8" fillId="8" borderId="32" xfId="0" applyFont="1" applyFill="1" applyBorder="1" applyAlignment="1">
      <alignment vertical="center" wrapText="1"/>
    </xf>
    <xf numFmtId="0" fontId="24" fillId="0" borderId="8" xfId="0" applyNumberFormat="1" applyFont="1" applyFill="1" applyBorder="1" applyAlignment="1">
      <alignment horizontal="left" vertical="center" wrapText="1"/>
    </xf>
    <xf numFmtId="0" fontId="24"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8" xfId="0" applyFont="1" applyFill="1" applyBorder="1" applyAlignment="1">
      <alignment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10" fillId="0" borderId="25" xfId="0" applyFont="1" applyFill="1" applyBorder="1" applyAlignment="1">
      <alignment horizontal="left" vertical="top" wrapText="1"/>
    </xf>
    <xf numFmtId="0" fontId="10" fillId="0" borderId="0" xfId="0" applyFont="1" applyFill="1" applyBorder="1" applyAlignment="1">
      <alignment horizontal="left" vertical="top" wrapText="1"/>
    </xf>
    <xf numFmtId="0" fontId="4" fillId="0" borderId="0" xfId="0" applyFont="1" applyBorder="1" applyAlignment="1">
      <alignment horizontal="left" vertical="center" shrinkToFit="1"/>
    </xf>
    <xf numFmtId="0" fontId="4" fillId="0" borderId="39" xfId="0" applyFont="1" applyBorder="1" applyAlignment="1">
      <alignment horizontal="left" vertical="center" shrinkToFit="1"/>
    </xf>
    <xf numFmtId="0" fontId="0" fillId="0" borderId="8" xfId="0" applyFont="1" applyBorder="1" applyAlignment="1">
      <alignment horizontal="center" vertical="center" wrapText="1"/>
    </xf>
    <xf numFmtId="0" fontId="0" fillId="0" borderId="8" xfId="0" applyFont="1" applyFill="1" applyBorder="1" applyAlignment="1">
      <alignment horizontal="left" vertical="top" wrapText="1"/>
    </xf>
    <xf numFmtId="0" fontId="0" fillId="0" borderId="23"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7" fillId="0" borderId="23"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2" xfId="0" applyFont="1" applyFill="1" applyBorder="1" applyAlignment="1">
      <alignment horizontal="left" vertical="top" wrapText="1"/>
    </xf>
    <xf numFmtId="0" fontId="0" fillId="0" borderId="9" xfId="0" applyFont="1" applyBorder="1" applyAlignment="1">
      <alignment vertical="center" wrapText="1"/>
    </xf>
    <xf numFmtId="0" fontId="0" fillId="0" borderId="16" xfId="0" applyFont="1" applyBorder="1" applyAlignment="1">
      <alignment vertical="center" wrapText="1"/>
    </xf>
    <xf numFmtId="0" fontId="17" fillId="3" borderId="5" xfId="0" applyFont="1" applyFill="1" applyBorder="1" applyAlignment="1">
      <alignment horizontal="center" vertical="center" wrapText="1"/>
    </xf>
    <xf numFmtId="0" fontId="17" fillId="0" borderId="23" xfId="0" applyFont="1" applyBorder="1" applyAlignment="1">
      <alignment horizontal="left" vertical="top" wrapText="1"/>
    </xf>
    <xf numFmtId="0" fontId="17" fillId="0" borderId="29" xfId="0" applyFont="1" applyBorder="1" applyAlignment="1">
      <alignment horizontal="left" vertical="top" wrapText="1"/>
    </xf>
    <xf numFmtId="0" fontId="17" fillId="0" borderId="32" xfId="0" applyFont="1" applyBorder="1" applyAlignment="1">
      <alignment horizontal="left" vertical="top" wrapText="1"/>
    </xf>
    <xf numFmtId="0" fontId="0" fillId="0" borderId="22" xfId="0" applyFont="1" applyBorder="1" applyAlignment="1">
      <alignment horizontal="center"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17" fillId="3" borderId="8"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2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 xfId="0" applyFont="1" applyFill="1" applyBorder="1" applyAlignment="1">
      <alignment vertical="center" wrapText="1"/>
    </xf>
    <xf numFmtId="0" fontId="17" fillId="0" borderId="37"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38"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43"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0" fillId="0" borderId="23"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2" xfId="0" applyFont="1" applyFill="1" applyBorder="1" applyAlignment="1">
      <alignment horizontal="left" vertical="top" wrapText="1"/>
    </xf>
    <xf numFmtId="0" fontId="17" fillId="0" borderId="20" xfId="0" applyFont="1" applyFill="1" applyBorder="1" applyAlignment="1">
      <alignment vertical="center" wrapText="1"/>
    </xf>
    <xf numFmtId="0" fontId="17" fillId="0" borderId="1" xfId="0" applyFont="1" applyFill="1" applyBorder="1" applyAlignment="1">
      <alignment vertical="center" wrapText="1"/>
    </xf>
    <xf numFmtId="0" fontId="0" fillId="0" borderId="4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0" fillId="0" borderId="43"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0" xfId="0" applyFont="1" applyBorder="1" applyAlignment="1">
      <alignment horizontal="center" vertical="center" wrapText="1"/>
    </xf>
    <xf numFmtId="0" fontId="11" fillId="0" borderId="0" xfId="0" applyFont="1" applyBorder="1" applyAlignment="1">
      <alignment horizontal="left" vertical="top" shrinkToFit="1"/>
    </xf>
    <xf numFmtId="0" fontId="0" fillId="0" borderId="0" xfId="0" applyFont="1" applyBorder="1" applyAlignment="1">
      <alignment horizontal="right" vertical="top" wrapText="1"/>
    </xf>
    <xf numFmtId="0" fontId="0" fillId="8" borderId="23" xfId="0" applyFont="1" applyFill="1" applyBorder="1" applyAlignment="1">
      <alignment horizontal="center" vertical="center" wrapText="1"/>
    </xf>
    <xf numFmtId="0" fontId="0" fillId="8" borderId="29" xfId="0" applyFont="1" applyFill="1" applyBorder="1" applyAlignment="1">
      <alignment horizontal="center" vertical="center" wrapText="1"/>
    </xf>
    <xf numFmtId="0" fontId="0" fillId="8"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8" xfId="0" applyFont="1" applyBorder="1" applyAlignment="1">
      <alignment horizontal="left" vertical="top" wrapText="1"/>
    </xf>
    <xf numFmtId="0" fontId="0" fillId="8" borderId="30" xfId="0" applyFont="1" applyFill="1" applyBorder="1" applyAlignment="1">
      <alignment horizontal="center" vertical="center" wrapText="1"/>
    </xf>
    <xf numFmtId="0" fontId="0" fillId="8" borderId="27"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8" borderId="53" xfId="0" applyFont="1" applyFill="1" applyBorder="1" applyAlignment="1">
      <alignment horizontal="left" vertical="center" wrapText="1"/>
    </xf>
    <xf numFmtId="0" fontId="0" fillId="8" borderId="54" xfId="0" applyFont="1" applyFill="1" applyBorder="1" applyAlignment="1">
      <alignment horizontal="left" vertical="center" wrapText="1"/>
    </xf>
    <xf numFmtId="0" fontId="0" fillId="8" borderId="56" xfId="0" applyFont="1" applyFill="1" applyBorder="1" applyAlignment="1">
      <alignment horizontal="left" vertical="center" wrapText="1"/>
    </xf>
    <xf numFmtId="0" fontId="0" fillId="8" borderId="50" xfId="0" applyFont="1" applyFill="1" applyBorder="1" applyAlignment="1">
      <alignment horizontal="left" vertical="center" wrapText="1"/>
    </xf>
    <xf numFmtId="0" fontId="0" fillId="8" borderId="51" xfId="0" applyFont="1" applyFill="1" applyBorder="1" applyAlignment="1">
      <alignment horizontal="left" vertical="center" wrapText="1"/>
    </xf>
    <xf numFmtId="0" fontId="0" fillId="8" borderId="52" xfId="0" applyFont="1" applyFill="1" applyBorder="1" applyAlignment="1">
      <alignment horizontal="left" vertical="center" wrapText="1"/>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17" xfId="0" applyFont="1" applyFill="1" applyBorder="1" applyAlignment="1">
      <alignment horizontal="center" vertical="center"/>
    </xf>
    <xf numFmtId="0" fontId="29" fillId="6" borderId="8" xfId="0" applyFont="1" applyFill="1" applyBorder="1" applyAlignment="1">
      <alignment horizontal="center" vertical="center" wrapText="1"/>
    </xf>
    <xf numFmtId="0" fontId="29" fillId="6" borderId="8" xfId="0" applyFont="1" applyFill="1" applyBorder="1" applyAlignment="1">
      <alignment horizontal="center" vertical="center"/>
    </xf>
    <xf numFmtId="0" fontId="30" fillId="6" borderId="8" xfId="0" applyFont="1" applyFill="1" applyBorder="1" applyAlignment="1">
      <alignment horizontal="center" vertical="center" wrapText="1"/>
    </xf>
    <xf numFmtId="0" fontId="30" fillId="6" borderId="8" xfId="0" applyFont="1" applyFill="1" applyBorder="1" applyAlignment="1">
      <alignment horizontal="center" vertical="center"/>
    </xf>
    <xf numFmtId="0" fontId="27" fillId="0" borderId="23"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1" xfId="0" applyFont="1" applyFill="1" applyBorder="1" applyAlignment="1">
      <alignment horizontal="center" vertical="center" wrapText="1" shrinkToFit="1"/>
    </xf>
    <xf numFmtId="0" fontId="27" fillId="0" borderId="17" xfId="0" applyFont="1" applyFill="1" applyBorder="1" applyAlignment="1">
      <alignment horizontal="center" vertical="center" shrinkToFit="1"/>
    </xf>
    <xf numFmtId="49" fontId="23" fillId="0" borderId="0" xfId="0" applyNumberFormat="1" applyFont="1" applyFill="1" applyBorder="1" applyAlignment="1">
      <alignment horizontal="center" vertical="center" wrapText="1"/>
    </xf>
    <xf numFmtId="0" fontId="0" fillId="0" borderId="34" xfId="0" applyBorder="1" applyAlignment="1">
      <alignment horizontal="left" vertical="top" wrapText="1"/>
    </xf>
    <xf numFmtId="0" fontId="0" fillId="0" borderId="24" xfId="0" applyBorder="1" applyAlignment="1">
      <alignment horizontal="left" vertical="top" wrapText="1"/>
    </xf>
    <xf numFmtId="0" fontId="0" fillId="0" borderId="3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36" xfId="0" applyBorder="1" applyAlignment="1">
      <alignment horizontal="left" vertical="top" wrapText="1"/>
    </xf>
    <xf numFmtId="0" fontId="35" fillId="0" borderId="0" xfId="0" applyFont="1" applyBorder="1" applyAlignment="1">
      <alignment horizontal="left" vertical="top" shrinkToFit="1"/>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342900</xdr:colOff>
      <xdr:row>32</xdr:row>
      <xdr:rowOff>66675</xdr:rowOff>
    </xdr:from>
    <xdr:to>
      <xdr:col>6</xdr:col>
      <xdr:colOff>476250</xdr:colOff>
      <xdr:row>32</xdr:row>
      <xdr:rowOff>276225</xdr:rowOff>
    </xdr:to>
    <xdr:sp macro="" textlink="">
      <xdr:nvSpPr>
        <xdr:cNvPr id="10241" name="AutoShape 2"/>
        <xdr:cNvSpPr>
          <a:spLocks noChangeArrowheads="1"/>
        </xdr:cNvSpPr>
      </xdr:nvSpPr>
      <xdr:spPr bwMode="auto">
        <a:xfrm rot="5400000">
          <a:off x="4486275" y="17459325"/>
          <a:ext cx="209550" cy="1333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10242" name="Line 3"/>
        <xdr:cNvSpPr>
          <a:spLocks noChangeShapeType="1"/>
        </xdr:cNvSpPr>
      </xdr:nvSpPr>
      <xdr:spPr bwMode="auto">
        <a:xfrm>
          <a:off x="4181475" y="139350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32</xdr:row>
      <xdr:rowOff>66675</xdr:rowOff>
    </xdr:from>
    <xdr:to>
      <xdr:col>6</xdr:col>
      <xdr:colOff>476250</xdr:colOff>
      <xdr:row>32</xdr:row>
      <xdr:rowOff>276225</xdr:rowOff>
    </xdr:to>
    <xdr:sp macro="" textlink="">
      <xdr:nvSpPr>
        <xdr:cNvPr id="2" name="AutoShape 2"/>
        <xdr:cNvSpPr>
          <a:spLocks noChangeArrowheads="1"/>
        </xdr:cNvSpPr>
      </xdr:nvSpPr>
      <xdr:spPr bwMode="auto">
        <a:xfrm rot="5400000">
          <a:off x="6181725" y="17459325"/>
          <a:ext cx="209550" cy="1333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 name="Line 3"/>
        <xdr:cNvSpPr>
          <a:spLocks noChangeShapeType="1"/>
        </xdr:cNvSpPr>
      </xdr:nvSpPr>
      <xdr:spPr bwMode="auto">
        <a:xfrm>
          <a:off x="5876925" y="139350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342900</xdr:colOff>
      <xdr:row>32</xdr:row>
      <xdr:rowOff>66675</xdr:rowOff>
    </xdr:from>
    <xdr:to>
      <xdr:col>6</xdr:col>
      <xdr:colOff>476250</xdr:colOff>
      <xdr:row>32</xdr:row>
      <xdr:rowOff>276225</xdr:rowOff>
    </xdr:to>
    <xdr:sp macro="" textlink="">
      <xdr:nvSpPr>
        <xdr:cNvPr id="2" name="AutoShape 2"/>
        <xdr:cNvSpPr>
          <a:spLocks noChangeArrowheads="1"/>
        </xdr:cNvSpPr>
      </xdr:nvSpPr>
      <xdr:spPr bwMode="auto">
        <a:xfrm rot="5400000">
          <a:off x="6181725" y="17459325"/>
          <a:ext cx="209550" cy="1333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 name="Line 3"/>
        <xdr:cNvSpPr>
          <a:spLocks noChangeShapeType="1"/>
        </xdr:cNvSpPr>
      </xdr:nvSpPr>
      <xdr:spPr bwMode="auto">
        <a:xfrm>
          <a:off x="5876925" y="139350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342900</xdr:colOff>
      <xdr:row>32</xdr:row>
      <xdr:rowOff>66675</xdr:rowOff>
    </xdr:from>
    <xdr:to>
      <xdr:col>6</xdr:col>
      <xdr:colOff>476250</xdr:colOff>
      <xdr:row>32</xdr:row>
      <xdr:rowOff>276225</xdr:rowOff>
    </xdr:to>
    <xdr:sp macro="" textlink="">
      <xdr:nvSpPr>
        <xdr:cNvPr id="2" name="AutoShape 2"/>
        <xdr:cNvSpPr>
          <a:spLocks noChangeArrowheads="1"/>
        </xdr:cNvSpPr>
      </xdr:nvSpPr>
      <xdr:spPr bwMode="auto">
        <a:xfrm rot="5400000">
          <a:off x="6181725" y="17459325"/>
          <a:ext cx="209550" cy="1333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 name="Line 3"/>
        <xdr:cNvSpPr>
          <a:spLocks noChangeShapeType="1"/>
        </xdr:cNvSpPr>
      </xdr:nvSpPr>
      <xdr:spPr bwMode="auto">
        <a:xfrm>
          <a:off x="5876925" y="139350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342900</xdr:colOff>
      <xdr:row>32</xdr:row>
      <xdr:rowOff>66675</xdr:rowOff>
    </xdr:from>
    <xdr:to>
      <xdr:col>6</xdr:col>
      <xdr:colOff>476250</xdr:colOff>
      <xdr:row>32</xdr:row>
      <xdr:rowOff>276225</xdr:rowOff>
    </xdr:to>
    <xdr:sp macro="" textlink="">
      <xdr:nvSpPr>
        <xdr:cNvPr id="2" name="AutoShape 2"/>
        <xdr:cNvSpPr>
          <a:spLocks noChangeArrowheads="1"/>
        </xdr:cNvSpPr>
      </xdr:nvSpPr>
      <xdr:spPr bwMode="auto">
        <a:xfrm rot="5400000">
          <a:off x="6181725" y="17459325"/>
          <a:ext cx="209550" cy="1333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 name="Line 3"/>
        <xdr:cNvSpPr>
          <a:spLocks noChangeShapeType="1"/>
        </xdr:cNvSpPr>
      </xdr:nvSpPr>
      <xdr:spPr bwMode="auto">
        <a:xfrm>
          <a:off x="5876925" y="139350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9"/>
  <sheetViews>
    <sheetView tabSelected="1" view="pageBreakPreview" zoomScale="60" zoomScaleNormal="80" workbookViewId="0">
      <selection activeCell="N13" sqref="N13"/>
    </sheetView>
  </sheetViews>
  <sheetFormatPr defaultRowHeight="13.5" x14ac:dyDescent="0.15"/>
  <cols>
    <col min="1" max="1" width="9.125" style="2" customWidth="1"/>
    <col min="2" max="2" width="10.375" style="2" customWidth="1"/>
    <col min="3" max="3" width="12" style="2" customWidth="1"/>
    <col min="4" max="4" width="6.125" style="2" customWidth="1"/>
    <col min="5" max="6" width="19.75" style="2" customWidth="1"/>
    <col min="7" max="7" width="6.25" style="2" customWidth="1"/>
    <col min="8" max="8" width="9.5" style="2" customWidth="1"/>
    <col min="9" max="9" width="10.875" style="2" customWidth="1"/>
    <col min="10" max="11" width="15.875" style="2" customWidth="1"/>
    <col min="12" max="12" width="13.875" style="2" customWidth="1"/>
    <col min="13" max="13" width="12" style="2" customWidth="1"/>
    <col min="14" max="14" width="13.375" style="2" customWidth="1"/>
    <col min="15" max="15" width="12.625" style="2" customWidth="1"/>
    <col min="16" max="16" width="12.75" style="2" customWidth="1"/>
    <col min="17" max="17" width="12.875" style="2" customWidth="1"/>
    <col min="18" max="18" width="5.875" style="2" customWidth="1"/>
    <col min="19" max="19" width="7.375" style="2" customWidth="1"/>
    <col min="20" max="20" width="9.125" style="1" customWidth="1"/>
    <col min="21" max="16384" width="9" style="1"/>
  </cols>
  <sheetData>
    <row r="1" spans="1:26" ht="23.25" customHeight="1" x14ac:dyDescent="0.15">
      <c r="A1" s="239" t="s">
        <v>213</v>
      </c>
      <c r="B1" s="239"/>
      <c r="C1" s="239"/>
      <c r="D1" s="239"/>
      <c r="E1" s="239"/>
      <c r="F1" s="239"/>
      <c r="G1" s="239"/>
      <c r="H1" s="239"/>
      <c r="I1" s="239"/>
      <c r="J1" s="239"/>
      <c r="K1" s="239"/>
      <c r="L1" s="239"/>
      <c r="M1" s="27"/>
    </row>
    <row r="2" spans="1:26" ht="25.5" customHeight="1" x14ac:dyDescent="0.15">
      <c r="A2" s="1"/>
      <c r="B2" s="1"/>
      <c r="C2" s="1"/>
      <c r="D2" s="1"/>
      <c r="E2" s="1"/>
      <c r="F2" s="1"/>
      <c r="G2" s="1"/>
      <c r="H2" s="1"/>
      <c r="I2" s="1"/>
      <c r="J2" s="1"/>
      <c r="K2" s="1"/>
      <c r="L2" s="1"/>
      <c r="M2" s="28"/>
      <c r="N2" s="18"/>
      <c r="O2" s="9" t="s">
        <v>33</v>
      </c>
      <c r="P2" s="9" t="s">
        <v>34</v>
      </c>
      <c r="Q2" s="9" t="s">
        <v>35</v>
      </c>
      <c r="R2" s="240" t="s">
        <v>83</v>
      </c>
      <c r="S2" s="240"/>
      <c r="T2" s="240"/>
      <c r="V2" s="1" t="s">
        <v>194</v>
      </c>
      <c r="W2" s="1" t="s">
        <v>195</v>
      </c>
    </row>
    <row r="3" spans="1:26" ht="30.75" customHeight="1" x14ac:dyDescent="0.15">
      <c r="A3" s="150" t="s">
        <v>26</v>
      </c>
      <c r="B3" s="241"/>
      <c r="C3" s="242"/>
      <c r="D3" s="242"/>
      <c r="E3" s="243"/>
      <c r="F3" s="152"/>
      <c r="G3" s="22"/>
      <c r="H3" s="244" t="s">
        <v>25</v>
      </c>
      <c r="I3" s="253" t="s">
        <v>199</v>
      </c>
      <c r="J3" s="254"/>
      <c r="K3" s="254" t="s">
        <v>198</v>
      </c>
      <c r="L3" s="254"/>
      <c r="M3" s="255"/>
      <c r="N3" s="20"/>
      <c r="O3" s="9" t="s">
        <v>84</v>
      </c>
      <c r="P3" s="29">
        <v>87</v>
      </c>
      <c r="Q3" s="29">
        <v>49</v>
      </c>
      <c r="R3" s="30"/>
      <c r="S3" s="246" t="s">
        <v>85</v>
      </c>
      <c r="T3" s="246"/>
    </row>
    <row r="4" spans="1:26" ht="30.75" customHeight="1" x14ac:dyDescent="0.15">
      <c r="A4" s="10" t="s">
        <v>24</v>
      </c>
      <c r="B4" s="247"/>
      <c r="C4" s="248"/>
      <c r="D4" s="151" t="s">
        <v>10</v>
      </c>
      <c r="E4" s="158"/>
      <c r="F4" s="146"/>
      <c r="G4" s="22"/>
      <c r="H4" s="245"/>
      <c r="I4" s="250" t="s">
        <v>196</v>
      </c>
      <c r="J4" s="251"/>
      <c r="K4" s="251"/>
      <c r="L4" s="252"/>
      <c r="M4" s="153" t="s">
        <v>197</v>
      </c>
      <c r="N4" s="20"/>
      <c r="O4" s="9" t="s">
        <v>36</v>
      </c>
      <c r="P4" s="29">
        <v>48</v>
      </c>
      <c r="Q4" s="29">
        <v>34</v>
      </c>
      <c r="R4" s="30"/>
      <c r="S4" s="246"/>
      <c r="T4" s="246"/>
    </row>
    <row r="5" spans="1:26" ht="30" customHeight="1" x14ac:dyDescent="0.15">
      <c r="A5" s="8" t="s">
        <v>37</v>
      </c>
      <c r="B5" s="241" t="s">
        <v>38</v>
      </c>
      <c r="C5" s="242"/>
      <c r="D5" s="31" t="s">
        <v>86</v>
      </c>
      <c r="E5" s="163"/>
      <c r="F5" s="147"/>
      <c r="G5" s="22"/>
      <c r="H5" s="182" t="s">
        <v>23</v>
      </c>
      <c r="I5" s="183"/>
      <c r="J5" s="183"/>
      <c r="K5" s="183"/>
      <c r="L5" s="183"/>
      <c r="M5" s="249"/>
      <c r="N5" s="23"/>
      <c r="O5" s="9" t="s">
        <v>39</v>
      </c>
      <c r="P5" s="29">
        <v>33</v>
      </c>
      <c r="Q5" s="29">
        <v>27</v>
      </c>
      <c r="R5" s="30"/>
      <c r="S5" s="246"/>
      <c r="T5" s="246"/>
    </row>
    <row r="6" spans="1:26" ht="13.5" customHeight="1" x14ac:dyDescent="0.15">
      <c r="O6" s="20"/>
      <c r="P6" s="20"/>
      <c r="Q6" s="20"/>
      <c r="R6" s="20"/>
      <c r="S6" s="20"/>
    </row>
    <row r="7" spans="1:26" ht="13.5" customHeight="1" x14ac:dyDescent="0.15">
      <c r="A7" s="223" t="s">
        <v>22</v>
      </c>
      <c r="B7" s="232" t="s">
        <v>28</v>
      </c>
      <c r="C7" s="233"/>
      <c r="D7" s="223" t="s">
        <v>21</v>
      </c>
      <c r="E7" s="231"/>
      <c r="F7" s="180" t="s">
        <v>193</v>
      </c>
      <c r="G7" s="238" t="s">
        <v>20</v>
      </c>
      <c r="H7" s="223" t="s">
        <v>6</v>
      </c>
      <c r="I7" s="223" t="s">
        <v>19</v>
      </c>
      <c r="J7" s="223"/>
      <c r="K7" s="223"/>
      <c r="L7" s="223"/>
      <c r="M7" s="223"/>
      <c r="N7" s="224" t="s">
        <v>32</v>
      </c>
      <c r="O7" s="227" t="s">
        <v>18</v>
      </c>
      <c r="P7" s="230" t="s">
        <v>17</v>
      </c>
      <c r="Q7" s="230"/>
      <c r="R7" s="230"/>
      <c r="S7" s="230"/>
      <c r="T7" s="230"/>
    </row>
    <row r="8" spans="1:26" ht="20.25" customHeight="1" x14ac:dyDescent="0.15">
      <c r="A8" s="223"/>
      <c r="B8" s="234"/>
      <c r="C8" s="235"/>
      <c r="D8" s="223"/>
      <c r="E8" s="231"/>
      <c r="F8" s="180"/>
      <c r="G8" s="238"/>
      <c r="H8" s="223"/>
      <c r="I8" s="223"/>
      <c r="J8" s="223"/>
      <c r="K8" s="223"/>
      <c r="L8" s="223"/>
      <c r="M8" s="223"/>
      <c r="N8" s="225"/>
      <c r="O8" s="228"/>
      <c r="P8" s="230"/>
      <c r="Q8" s="230"/>
      <c r="R8" s="230"/>
      <c r="S8" s="230"/>
      <c r="T8" s="230"/>
    </row>
    <row r="9" spans="1:26" ht="27.75" customHeight="1" x14ac:dyDescent="0.15">
      <c r="A9" s="223"/>
      <c r="B9" s="236"/>
      <c r="C9" s="237"/>
      <c r="D9" s="223" t="s">
        <v>16</v>
      </c>
      <c r="E9" s="231"/>
      <c r="F9" s="180"/>
      <c r="G9" s="233"/>
      <c r="H9" s="224"/>
      <c r="I9" s="10" t="s">
        <v>15</v>
      </c>
      <c r="J9" s="10" t="s">
        <v>14</v>
      </c>
      <c r="K9" s="10" t="s">
        <v>13</v>
      </c>
      <c r="L9" s="10" t="s">
        <v>12</v>
      </c>
      <c r="M9" s="10" t="s">
        <v>11</v>
      </c>
      <c r="N9" s="226"/>
      <c r="O9" s="229"/>
      <c r="P9" s="230"/>
      <c r="Q9" s="230"/>
      <c r="R9" s="230"/>
      <c r="S9" s="230"/>
      <c r="T9" s="230"/>
    </row>
    <row r="10" spans="1:26" s="4" customFormat="1" ht="45.75" customHeight="1" x14ac:dyDescent="0.15">
      <c r="A10" s="14" t="s">
        <v>87</v>
      </c>
      <c r="B10" s="199" t="s">
        <v>40</v>
      </c>
      <c r="C10" s="199" t="s">
        <v>40</v>
      </c>
      <c r="D10" s="202" t="s">
        <v>41</v>
      </c>
      <c r="E10" s="203"/>
      <c r="F10" s="159"/>
      <c r="G10" s="149" t="str">
        <f>IF(F10="","0",IF(F10=J10,5,IF(F10=K10,3,IF(F10=L10,1,IF(F10=M10,0)))))</f>
        <v>0</v>
      </c>
      <c r="H10" s="6" t="s">
        <v>42</v>
      </c>
      <c r="I10" s="15"/>
      <c r="J10" s="33" t="s">
        <v>43</v>
      </c>
      <c r="K10" s="33" t="s">
        <v>44</v>
      </c>
      <c r="L10" s="33" t="s">
        <v>45</v>
      </c>
      <c r="M10" s="6" t="s">
        <v>46</v>
      </c>
      <c r="N10" s="5"/>
      <c r="O10" s="24" t="s">
        <v>47</v>
      </c>
      <c r="P10" s="218" t="s">
        <v>48</v>
      </c>
      <c r="Q10" s="219"/>
      <c r="R10" s="219"/>
      <c r="S10" s="219"/>
      <c r="T10" s="220"/>
      <c r="V10" s="97" t="s">
        <v>43</v>
      </c>
      <c r="W10" s="97" t="s">
        <v>44</v>
      </c>
      <c r="X10" s="97" t="s">
        <v>45</v>
      </c>
      <c r="Y10" s="86" t="s">
        <v>46</v>
      </c>
    </row>
    <row r="11" spans="1:26" s="4" customFormat="1" ht="96" customHeight="1" x14ac:dyDescent="0.15">
      <c r="A11" s="19"/>
      <c r="B11" s="193"/>
      <c r="C11" s="193"/>
      <c r="D11" s="221" t="s">
        <v>214</v>
      </c>
      <c r="E11" s="222"/>
      <c r="F11" s="159"/>
      <c r="G11" s="149" t="str">
        <f t="shared" ref="G11:G26" si="0">IF(F11="","0",IF(F11=I11,7,IF(F11=J11,5,IF(F11=K11,3,IF(F11=L11,1,IF(F11=M11,0))))))</f>
        <v>0</v>
      </c>
      <c r="H11" s="6"/>
      <c r="I11" s="34" t="s">
        <v>88</v>
      </c>
      <c r="J11" s="34" t="s">
        <v>89</v>
      </c>
      <c r="K11" s="34" t="s">
        <v>90</v>
      </c>
      <c r="L11" s="34" t="s">
        <v>91</v>
      </c>
      <c r="M11" s="35" t="s">
        <v>46</v>
      </c>
      <c r="N11" s="36"/>
      <c r="O11" s="37"/>
      <c r="P11" s="218" t="s">
        <v>92</v>
      </c>
      <c r="Q11" s="219"/>
      <c r="R11" s="219"/>
      <c r="S11" s="219"/>
      <c r="T11" s="220"/>
      <c r="V11" s="34" t="s">
        <v>88</v>
      </c>
      <c r="W11" s="34" t="s">
        <v>89</v>
      </c>
      <c r="X11" s="34" t="s">
        <v>90</v>
      </c>
      <c r="Y11" s="34" t="s">
        <v>91</v>
      </c>
      <c r="Z11" s="35" t="s">
        <v>46</v>
      </c>
    </row>
    <row r="12" spans="1:26" s="4" customFormat="1" ht="45.75" customHeight="1" x14ac:dyDescent="0.15">
      <c r="A12" s="19"/>
      <c r="B12" s="193"/>
      <c r="C12" s="193"/>
      <c r="D12" s="221" t="s">
        <v>93</v>
      </c>
      <c r="E12" s="222"/>
      <c r="F12" s="160"/>
      <c r="G12" s="149" t="str">
        <f t="shared" si="0"/>
        <v>0</v>
      </c>
      <c r="H12" s="6"/>
      <c r="I12" s="35" t="s">
        <v>202</v>
      </c>
      <c r="J12" s="34" t="s">
        <v>203</v>
      </c>
      <c r="K12" s="34" t="s">
        <v>204</v>
      </c>
      <c r="L12" s="34"/>
      <c r="M12" s="35" t="s">
        <v>94</v>
      </c>
      <c r="N12" s="36"/>
      <c r="O12" s="37"/>
      <c r="P12" s="190" t="s">
        <v>95</v>
      </c>
      <c r="Q12" s="191"/>
      <c r="R12" s="191"/>
      <c r="S12" s="191"/>
      <c r="T12" s="192"/>
      <c r="V12" s="35" t="s">
        <v>202</v>
      </c>
      <c r="W12" s="34" t="s">
        <v>203</v>
      </c>
      <c r="X12" s="34" t="s">
        <v>204</v>
      </c>
      <c r="Y12" s="35" t="s">
        <v>94</v>
      </c>
    </row>
    <row r="13" spans="1:26" s="4" customFormat="1" ht="45.75" customHeight="1" x14ac:dyDescent="0.15">
      <c r="A13" s="19"/>
      <c r="B13" s="193"/>
      <c r="C13" s="193"/>
      <c r="D13" s="221" t="s">
        <v>96</v>
      </c>
      <c r="E13" s="222"/>
      <c r="F13" s="160"/>
      <c r="G13" s="149" t="str">
        <f t="shared" si="0"/>
        <v>0</v>
      </c>
      <c r="H13" s="6"/>
      <c r="I13" s="39"/>
      <c r="J13" s="34" t="s">
        <v>97</v>
      </c>
      <c r="K13" s="34" t="s">
        <v>98</v>
      </c>
      <c r="L13" s="34" t="s">
        <v>99</v>
      </c>
      <c r="M13" s="35" t="s">
        <v>100</v>
      </c>
      <c r="N13" s="36"/>
      <c r="O13" s="37"/>
      <c r="P13" s="190" t="s">
        <v>101</v>
      </c>
      <c r="Q13" s="191"/>
      <c r="R13" s="191"/>
      <c r="S13" s="191"/>
      <c r="T13" s="192"/>
      <c r="V13" s="34" t="s">
        <v>97</v>
      </c>
      <c r="W13" s="34" t="s">
        <v>98</v>
      </c>
      <c r="X13" s="34" t="s">
        <v>99</v>
      </c>
      <c r="Y13" s="35" t="s">
        <v>100</v>
      </c>
    </row>
    <row r="14" spans="1:26" s="4" customFormat="1" ht="45.75" customHeight="1" x14ac:dyDescent="0.15">
      <c r="A14" s="19"/>
      <c r="B14" s="200"/>
      <c r="C14" s="200"/>
      <c r="D14" s="221" t="s">
        <v>102</v>
      </c>
      <c r="E14" s="222"/>
      <c r="F14" s="160"/>
      <c r="G14" s="149" t="str">
        <f t="shared" si="0"/>
        <v>0</v>
      </c>
      <c r="H14" s="6"/>
      <c r="I14" s="39"/>
      <c r="J14" s="34" t="s">
        <v>103</v>
      </c>
      <c r="K14" s="34" t="s">
        <v>104</v>
      </c>
      <c r="L14" s="34"/>
      <c r="M14" s="35" t="s">
        <v>105</v>
      </c>
      <c r="N14" s="36"/>
      <c r="O14" s="37"/>
      <c r="P14" s="190" t="s">
        <v>106</v>
      </c>
      <c r="Q14" s="191"/>
      <c r="R14" s="191"/>
      <c r="S14" s="191"/>
      <c r="T14" s="192"/>
      <c r="V14" s="34" t="s">
        <v>103</v>
      </c>
      <c r="W14" s="34" t="s">
        <v>104</v>
      </c>
      <c r="X14" s="35" t="s">
        <v>105</v>
      </c>
      <c r="Y14" s="35"/>
    </row>
    <row r="15" spans="1:26" s="4" customFormat="1" ht="60" customHeight="1" x14ac:dyDescent="0.15">
      <c r="A15" s="25"/>
      <c r="B15" s="199" t="s">
        <v>49</v>
      </c>
      <c r="C15" s="199" t="s">
        <v>29</v>
      </c>
      <c r="D15" s="202" t="s">
        <v>50</v>
      </c>
      <c r="E15" s="203"/>
      <c r="F15" s="159"/>
      <c r="G15" s="149" t="str">
        <f t="shared" si="0"/>
        <v>0</v>
      </c>
      <c r="H15" s="40"/>
      <c r="I15" s="41"/>
      <c r="J15" s="42" t="s">
        <v>51</v>
      </c>
      <c r="K15" s="43" t="s">
        <v>52</v>
      </c>
      <c r="L15" s="44" t="s">
        <v>53</v>
      </c>
      <c r="M15" s="45" t="s">
        <v>54</v>
      </c>
      <c r="N15" s="46"/>
      <c r="O15" s="47" t="s">
        <v>55</v>
      </c>
      <c r="P15" s="190" t="s">
        <v>56</v>
      </c>
      <c r="Q15" s="191"/>
      <c r="R15" s="191"/>
      <c r="S15" s="191"/>
      <c r="T15" s="192"/>
      <c r="V15" s="42" t="s">
        <v>51</v>
      </c>
      <c r="W15" s="43" t="s">
        <v>52</v>
      </c>
      <c r="X15" s="44" t="s">
        <v>53</v>
      </c>
      <c r="Y15" s="45" t="s">
        <v>54</v>
      </c>
    </row>
    <row r="16" spans="1:26" s="4" customFormat="1" ht="60" customHeight="1" x14ac:dyDescent="0.15">
      <c r="A16" s="25"/>
      <c r="B16" s="193"/>
      <c r="C16" s="193"/>
      <c r="D16" s="215" t="s">
        <v>107</v>
      </c>
      <c r="E16" s="216"/>
      <c r="F16" s="160"/>
      <c r="G16" s="149" t="str">
        <f t="shared" si="0"/>
        <v>0</v>
      </c>
      <c r="H16" s="48"/>
      <c r="I16" s="49" t="s">
        <v>108</v>
      </c>
      <c r="J16" s="50" t="s">
        <v>109</v>
      </c>
      <c r="K16" s="50" t="s">
        <v>110</v>
      </c>
      <c r="L16" s="51" t="s">
        <v>111</v>
      </c>
      <c r="M16" s="52" t="s">
        <v>112</v>
      </c>
      <c r="N16" s="53"/>
      <c r="O16" s="37" t="s">
        <v>9</v>
      </c>
      <c r="P16" s="184" t="s">
        <v>113</v>
      </c>
      <c r="Q16" s="185"/>
      <c r="R16" s="185"/>
      <c r="S16" s="185"/>
      <c r="T16" s="186"/>
      <c r="V16" s="49" t="s">
        <v>108</v>
      </c>
      <c r="W16" s="50" t="s">
        <v>109</v>
      </c>
      <c r="X16" s="50" t="s">
        <v>110</v>
      </c>
      <c r="Y16" s="51" t="s">
        <v>111</v>
      </c>
      <c r="Z16" s="52" t="s">
        <v>112</v>
      </c>
    </row>
    <row r="17" spans="1:26" s="4" customFormat="1" ht="60" customHeight="1" x14ac:dyDescent="0.15">
      <c r="A17" s="25"/>
      <c r="B17" s="193"/>
      <c r="C17" s="200"/>
      <c r="D17" s="215" t="s">
        <v>114</v>
      </c>
      <c r="E17" s="216"/>
      <c r="F17" s="160"/>
      <c r="G17" s="149" t="str">
        <f t="shared" si="0"/>
        <v>0</v>
      </c>
      <c r="H17" s="48"/>
      <c r="I17" s="36"/>
      <c r="J17" s="54" t="s">
        <v>63</v>
      </c>
      <c r="K17" s="34" t="s">
        <v>64</v>
      </c>
      <c r="L17" s="34" t="s">
        <v>65</v>
      </c>
      <c r="M17" s="55" t="s">
        <v>66</v>
      </c>
      <c r="N17" s="56" t="s">
        <v>30</v>
      </c>
      <c r="O17" s="37" t="s">
        <v>31</v>
      </c>
      <c r="P17" s="184" t="s">
        <v>115</v>
      </c>
      <c r="Q17" s="185"/>
      <c r="R17" s="185"/>
      <c r="S17" s="185"/>
      <c r="T17" s="186"/>
      <c r="V17" s="54" t="s">
        <v>63</v>
      </c>
      <c r="W17" s="34" t="s">
        <v>64</v>
      </c>
      <c r="X17" s="34" t="s">
        <v>65</v>
      </c>
      <c r="Y17" s="55" t="s">
        <v>66</v>
      </c>
    </row>
    <row r="18" spans="1:26" s="4" customFormat="1" ht="60" customHeight="1" x14ac:dyDescent="0.15">
      <c r="A18" s="25"/>
      <c r="B18" s="193"/>
      <c r="C18" s="199" t="s">
        <v>60</v>
      </c>
      <c r="D18" s="201" t="s">
        <v>116</v>
      </c>
      <c r="E18" s="182"/>
      <c r="F18" s="160"/>
      <c r="G18" s="149" t="str">
        <f t="shared" si="0"/>
        <v>0</v>
      </c>
      <c r="H18" s="7"/>
      <c r="I18" s="57"/>
      <c r="J18" s="50" t="s">
        <v>61</v>
      </c>
      <c r="K18" s="50" t="s">
        <v>57</v>
      </c>
      <c r="L18" s="51" t="s">
        <v>58</v>
      </c>
      <c r="M18" s="52" t="s">
        <v>59</v>
      </c>
      <c r="N18" s="56" t="s">
        <v>30</v>
      </c>
      <c r="O18" s="37" t="s">
        <v>31</v>
      </c>
      <c r="P18" s="184" t="s">
        <v>117</v>
      </c>
      <c r="Q18" s="185"/>
      <c r="R18" s="185"/>
      <c r="S18" s="185"/>
      <c r="T18" s="186"/>
      <c r="V18" s="50" t="s">
        <v>61</v>
      </c>
      <c r="W18" s="50" t="s">
        <v>57</v>
      </c>
      <c r="X18" s="51" t="s">
        <v>58</v>
      </c>
      <c r="Y18" s="52" t="s">
        <v>59</v>
      </c>
    </row>
    <row r="19" spans="1:26" s="4" customFormat="1" ht="60" customHeight="1" x14ac:dyDescent="0.15">
      <c r="A19" s="25"/>
      <c r="B19" s="193"/>
      <c r="C19" s="193"/>
      <c r="D19" s="217" t="s">
        <v>118</v>
      </c>
      <c r="E19" s="217"/>
      <c r="F19" s="160"/>
      <c r="G19" s="149" t="str">
        <f t="shared" si="0"/>
        <v>0</v>
      </c>
      <c r="H19" s="13"/>
      <c r="I19" s="57"/>
      <c r="J19" s="50" t="s">
        <v>61</v>
      </c>
      <c r="K19" s="50" t="s">
        <v>57</v>
      </c>
      <c r="L19" s="51" t="s">
        <v>58</v>
      </c>
      <c r="M19" s="52" t="s">
        <v>59</v>
      </c>
      <c r="N19" s="56" t="s">
        <v>30</v>
      </c>
      <c r="O19" s="37" t="s">
        <v>31</v>
      </c>
      <c r="P19" s="184" t="s">
        <v>119</v>
      </c>
      <c r="Q19" s="185"/>
      <c r="R19" s="185"/>
      <c r="S19" s="185"/>
      <c r="T19" s="186"/>
      <c r="V19" s="50" t="s">
        <v>61</v>
      </c>
      <c r="W19" s="50" t="s">
        <v>57</v>
      </c>
      <c r="X19" s="51" t="s">
        <v>58</v>
      </c>
      <c r="Y19" s="52" t="s">
        <v>59</v>
      </c>
    </row>
    <row r="20" spans="1:26" s="4" customFormat="1" ht="60" customHeight="1" x14ac:dyDescent="0.15">
      <c r="A20" s="25"/>
      <c r="B20" s="193"/>
      <c r="C20" s="193"/>
      <c r="D20" s="202" t="s">
        <v>62</v>
      </c>
      <c r="E20" s="203"/>
      <c r="F20" s="159"/>
      <c r="G20" s="149" t="str">
        <f t="shared" si="0"/>
        <v>0</v>
      </c>
      <c r="H20" s="12"/>
      <c r="I20" s="57"/>
      <c r="J20" s="50" t="s">
        <v>61</v>
      </c>
      <c r="K20" s="50" t="s">
        <v>57</v>
      </c>
      <c r="L20" s="51" t="s">
        <v>58</v>
      </c>
      <c r="M20" s="52" t="s">
        <v>59</v>
      </c>
      <c r="N20" s="56" t="s">
        <v>30</v>
      </c>
      <c r="O20" s="37" t="s">
        <v>31</v>
      </c>
      <c r="P20" s="184" t="s">
        <v>120</v>
      </c>
      <c r="Q20" s="185"/>
      <c r="R20" s="185"/>
      <c r="S20" s="185"/>
      <c r="T20" s="186"/>
      <c r="V20" s="50" t="s">
        <v>61</v>
      </c>
      <c r="W20" s="50" t="s">
        <v>57</v>
      </c>
      <c r="X20" s="51" t="s">
        <v>58</v>
      </c>
      <c r="Y20" s="52" t="s">
        <v>59</v>
      </c>
    </row>
    <row r="21" spans="1:26" s="4" customFormat="1" ht="52.5" customHeight="1" x14ac:dyDescent="0.15">
      <c r="A21" s="25"/>
      <c r="B21" s="193"/>
      <c r="C21" s="193"/>
      <c r="D21" s="208" t="s">
        <v>121</v>
      </c>
      <c r="E21" s="209"/>
      <c r="F21" s="161"/>
      <c r="G21" s="149" t="str">
        <f t="shared" si="0"/>
        <v>0</v>
      </c>
      <c r="H21" s="12"/>
      <c r="I21" s="57"/>
      <c r="J21" s="50" t="s">
        <v>61</v>
      </c>
      <c r="K21" s="50" t="s">
        <v>57</v>
      </c>
      <c r="L21" s="51" t="s">
        <v>58</v>
      </c>
      <c r="M21" s="52" t="s">
        <v>59</v>
      </c>
      <c r="N21" s="56" t="s">
        <v>30</v>
      </c>
      <c r="O21" s="37" t="s">
        <v>31</v>
      </c>
      <c r="P21" s="184" t="s">
        <v>122</v>
      </c>
      <c r="Q21" s="185"/>
      <c r="R21" s="185"/>
      <c r="S21" s="185"/>
      <c r="T21" s="186"/>
      <c r="V21" s="50" t="s">
        <v>61</v>
      </c>
      <c r="W21" s="50" t="s">
        <v>57</v>
      </c>
      <c r="X21" s="51" t="s">
        <v>58</v>
      </c>
      <c r="Y21" s="52" t="s">
        <v>59</v>
      </c>
    </row>
    <row r="22" spans="1:26" s="4" customFormat="1" ht="48.75" customHeight="1" x14ac:dyDescent="0.15">
      <c r="A22" s="25"/>
      <c r="B22" s="193"/>
      <c r="C22" s="193"/>
      <c r="D22" s="208" t="s">
        <v>123</v>
      </c>
      <c r="E22" s="209"/>
      <c r="F22" s="161"/>
      <c r="G22" s="149" t="str">
        <f t="shared" si="0"/>
        <v>0</v>
      </c>
      <c r="H22" s="12"/>
      <c r="I22" s="57"/>
      <c r="J22" s="50" t="s">
        <v>124</v>
      </c>
      <c r="K22" s="50" t="s">
        <v>125</v>
      </c>
      <c r="L22" s="51" t="s">
        <v>126</v>
      </c>
      <c r="M22" s="52" t="s">
        <v>66</v>
      </c>
      <c r="N22" s="53"/>
      <c r="O22" s="37"/>
      <c r="P22" s="210" t="s">
        <v>127</v>
      </c>
      <c r="Q22" s="211"/>
      <c r="R22" s="211"/>
      <c r="S22" s="211"/>
      <c r="T22" s="212"/>
      <c r="V22" s="50" t="s">
        <v>124</v>
      </c>
      <c r="W22" s="50" t="s">
        <v>125</v>
      </c>
      <c r="X22" s="51" t="s">
        <v>126</v>
      </c>
      <c r="Y22" s="52" t="s">
        <v>66</v>
      </c>
    </row>
    <row r="23" spans="1:26" s="4" customFormat="1" ht="60" customHeight="1" x14ac:dyDescent="0.15">
      <c r="A23" s="25"/>
      <c r="B23" s="200"/>
      <c r="C23" s="200"/>
      <c r="D23" s="213" t="s">
        <v>128</v>
      </c>
      <c r="E23" s="214"/>
      <c r="F23" s="162"/>
      <c r="G23" s="149" t="str">
        <f t="shared" si="0"/>
        <v>0</v>
      </c>
      <c r="H23" s="3"/>
      <c r="I23" s="58"/>
      <c r="J23" s="54" t="s">
        <v>63</v>
      </c>
      <c r="K23" s="34" t="s">
        <v>64</v>
      </c>
      <c r="L23" s="34" t="s">
        <v>65</v>
      </c>
      <c r="M23" s="55" t="s">
        <v>66</v>
      </c>
      <c r="N23" s="56" t="s">
        <v>30</v>
      </c>
      <c r="O23" s="47" t="s">
        <v>67</v>
      </c>
      <c r="P23" s="184" t="s">
        <v>129</v>
      </c>
      <c r="Q23" s="185"/>
      <c r="R23" s="185"/>
      <c r="S23" s="185"/>
      <c r="T23" s="186"/>
      <c r="V23" s="54" t="s">
        <v>63</v>
      </c>
      <c r="W23" s="34" t="s">
        <v>64</v>
      </c>
      <c r="X23" s="34" t="s">
        <v>65</v>
      </c>
      <c r="Y23" s="55" t="s">
        <v>66</v>
      </c>
    </row>
    <row r="24" spans="1:26" s="4" customFormat="1" ht="45.75" customHeight="1" x14ac:dyDescent="0.15">
      <c r="A24" s="25"/>
      <c r="B24" s="199" t="s">
        <v>68</v>
      </c>
      <c r="C24" s="8" t="s">
        <v>130</v>
      </c>
      <c r="D24" s="201" t="s">
        <v>131</v>
      </c>
      <c r="E24" s="182"/>
      <c r="F24" s="160"/>
      <c r="G24" s="149" t="str">
        <f t="shared" si="0"/>
        <v>0</v>
      </c>
      <c r="H24" s="16"/>
      <c r="I24" s="35"/>
      <c r="J24" s="35" t="s">
        <v>132</v>
      </c>
      <c r="K24" s="35" t="s">
        <v>133</v>
      </c>
      <c r="L24" s="35"/>
      <c r="M24" s="59" t="s">
        <v>134</v>
      </c>
      <c r="N24" s="60"/>
      <c r="O24" s="61"/>
      <c r="P24" s="184" t="s">
        <v>135</v>
      </c>
      <c r="Q24" s="185"/>
      <c r="R24" s="185"/>
      <c r="S24" s="185"/>
      <c r="T24" s="186"/>
      <c r="V24" s="35" t="s">
        <v>132</v>
      </c>
      <c r="W24" s="35" t="s">
        <v>133</v>
      </c>
      <c r="X24" s="59" t="s">
        <v>134</v>
      </c>
    </row>
    <row r="25" spans="1:26" s="4" customFormat="1" ht="45.75" customHeight="1" x14ac:dyDescent="0.15">
      <c r="A25" s="25"/>
      <c r="B25" s="193"/>
      <c r="C25" s="8" t="s">
        <v>69</v>
      </c>
      <c r="D25" s="202" t="s">
        <v>70</v>
      </c>
      <c r="E25" s="203"/>
      <c r="F25" s="159"/>
      <c r="G25" s="149" t="str">
        <f t="shared" si="0"/>
        <v>0</v>
      </c>
      <c r="H25" s="3"/>
      <c r="I25" s="62"/>
      <c r="J25" s="34" t="s">
        <v>71</v>
      </c>
      <c r="K25" s="156" t="s">
        <v>205</v>
      </c>
      <c r="L25" s="34"/>
      <c r="M25" s="63" t="s">
        <v>72</v>
      </c>
      <c r="N25" s="64"/>
      <c r="O25" s="47" t="s">
        <v>55</v>
      </c>
      <c r="P25" s="204" t="s">
        <v>73</v>
      </c>
      <c r="Q25" s="205"/>
      <c r="R25" s="205"/>
      <c r="S25" s="205"/>
      <c r="T25" s="206"/>
      <c r="V25" s="34" t="s">
        <v>71</v>
      </c>
      <c r="W25" s="156" t="s">
        <v>205</v>
      </c>
      <c r="X25" s="63" t="s">
        <v>72</v>
      </c>
    </row>
    <row r="26" spans="1:26" s="4" customFormat="1" ht="45.75" customHeight="1" x14ac:dyDescent="0.15">
      <c r="A26" s="25"/>
      <c r="B26" s="200"/>
      <c r="C26" s="8" t="s">
        <v>136</v>
      </c>
      <c r="D26" s="202" t="s">
        <v>74</v>
      </c>
      <c r="E26" s="203"/>
      <c r="F26" s="159"/>
      <c r="G26" s="149" t="str">
        <f t="shared" si="0"/>
        <v>0</v>
      </c>
      <c r="H26" s="11"/>
      <c r="I26" s="34" t="s">
        <v>75</v>
      </c>
      <c r="J26" s="34" t="s">
        <v>76</v>
      </c>
      <c r="K26" s="34" t="s">
        <v>77</v>
      </c>
      <c r="L26" s="34" t="s">
        <v>78</v>
      </c>
      <c r="M26" s="65" t="s">
        <v>79</v>
      </c>
      <c r="N26" s="66"/>
      <c r="O26" s="37" t="s">
        <v>80</v>
      </c>
      <c r="P26" s="207"/>
      <c r="Q26" s="207"/>
      <c r="R26" s="207"/>
      <c r="S26" s="207"/>
      <c r="T26" s="207"/>
      <c r="V26" s="34" t="s">
        <v>75</v>
      </c>
      <c r="W26" s="34" t="s">
        <v>76</v>
      </c>
      <c r="X26" s="34" t="s">
        <v>77</v>
      </c>
      <c r="Y26" s="34" t="s">
        <v>78</v>
      </c>
      <c r="Z26" s="65" t="s">
        <v>79</v>
      </c>
    </row>
    <row r="27" spans="1:26" s="4" customFormat="1" ht="33" customHeight="1" x14ac:dyDescent="0.15">
      <c r="A27" s="25"/>
      <c r="B27" s="193" t="s">
        <v>137</v>
      </c>
      <c r="C27" s="8" t="s">
        <v>138</v>
      </c>
      <c r="D27" s="194" t="s">
        <v>139</v>
      </c>
      <c r="E27" s="195"/>
      <c r="F27" s="159"/>
      <c r="G27" s="149" t="str">
        <f>IF(F27="該当せず",1,"0")</f>
        <v>0</v>
      </c>
      <c r="H27" s="6" t="s">
        <v>201</v>
      </c>
      <c r="I27" s="35"/>
      <c r="J27" s="196" t="s">
        <v>140</v>
      </c>
      <c r="K27" s="196"/>
      <c r="L27" s="196"/>
      <c r="M27" s="67"/>
      <c r="N27" s="68"/>
      <c r="O27" s="47"/>
      <c r="P27" s="69"/>
      <c r="Q27" s="70"/>
      <c r="R27" s="70"/>
      <c r="S27" s="70"/>
      <c r="T27" s="71"/>
      <c r="V27" s="154" t="s">
        <v>143</v>
      </c>
      <c r="W27" s="154"/>
      <c r="X27" s="154"/>
    </row>
    <row r="28" spans="1:26" s="4" customFormat="1" ht="33" customHeight="1" x14ac:dyDescent="0.15">
      <c r="A28" s="25"/>
      <c r="B28" s="193"/>
      <c r="C28" s="32" t="s">
        <v>141</v>
      </c>
      <c r="D28" s="197" t="s">
        <v>142</v>
      </c>
      <c r="E28" s="198"/>
      <c r="F28" s="160"/>
      <c r="G28" s="149" t="str">
        <f>IF(F28="","0",IF(F28=I28,7,IF(F28=J28,5,IF(F28=K28,3,IF(F28=L28,1,IF(F28=M28,0))))))</f>
        <v>0</v>
      </c>
      <c r="H28" s="72"/>
      <c r="I28" s="73"/>
      <c r="J28" s="73"/>
      <c r="K28" s="73" t="s">
        <v>143</v>
      </c>
      <c r="L28" s="73" t="s">
        <v>144</v>
      </c>
      <c r="M28" s="74" t="s">
        <v>145</v>
      </c>
      <c r="N28" s="75"/>
      <c r="O28" s="47"/>
      <c r="P28" s="69"/>
      <c r="Q28" s="70"/>
      <c r="R28" s="70"/>
      <c r="S28" s="70"/>
      <c r="T28" s="71"/>
      <c r="V28" s="73" t="s">
        <v>143</v>
      </c>
      <c r="W28" s="73" t="s">
        <v>144</v>
      </c>
      <c r="X28" s="74" t="s">
        <v>145</v>
      </c>
    </row>
    <row r="29" spans="1:26" s="4" customFormat="1" ht="116.25" customHeight="1" x14ac:dyDescent="0.15">
      <c r="A29" s="25"/>
      <c r="B29" s="199" t="s">
        <v>146</v>
      </c>
      <c r="C29" s="8" t="s">
        <v>208</v>
      </c>
      <c r="D29" s="201" t="s">
        <v>207</v>
      </c>
      <c r="E29" s="182"/>
      <c r="F29" s="160"/>
      <c r="G29" s="149" t="str">
        <f>IF(F29="","0",IF(F29=I29,7,IF(F29=J29,5,IF(F29=K29,3,IF(F29=L29,1,IF(F29=M29,0))))))</f>
        <v>0</v>
      </c>
      <c r="H29" s="6" t="s">
        <v>42</v>
      </c>
      <c r="I29" s="35"/>
      <c r="J29" s="93" t="s">
        <v>206</v>
      </c>
      <c r="K29" s="97" t="s">
        <v>209</v>
      </c>
      <c r="L29" s="97" t="s">
        <v>210</v>
      </c>
      <c r="M29" s="74"/>
      <c r="N29" s="75"/>
      <c r="O29" s="166" t="s">
        <v>212</v>
      </c>
      <c r="P29" s="181" t="s">
        <v>211</v>
      </c>
      <c r="Q29" s="181"/>
      <c r="R29" s="181"/>
      <c r="S29" s="181"/>
      <c r="T29" s="181"/>
      <c r="V29" s="93" t="s">
        <v>206</v>
      </c>
      <c r="W29" s="97" t="s">
        <v>209</v>
      </c>
      <c r="X29" s="97" t="s">
        <v>210</v>
      </c>
    </row>
    <row r="30" spans="1:26" s="4" customFormat="1" ht="39.75" customHeight="1" x14ac:dyDescent="0.15">
      <c r="A30" s="25"/>
      <c r="B30" s="200"/>
      <c r="C30" s="8" t="s">
        <v>147</v>
      </c>
      <c r="D30" s="182" t="s">
        <v>148</v>
      </c>
      <c r="E30" s="183"/>
      <c r="F30" s="160"/>
      <c r="G30" s="149" t="str">
        <f>IF(F30="","0",IF(F30=I30,7,IF(F30=J30,5,IF(F30=K30,3,IF(F30=L30,1,IF(F30=M30,0))))))</f>
        <v>0</v>
      </c>
      <c r="H30" s="16"/>
      <c r="I30" s="76"/>
      <c r="J30" s="35" t="s">
        <v>149</v>
      </c>
      <c r="K30" s="35" t="s">
        <v>150</v>
      </c>
      <c r="L30" s="35" t="s">
        <v>151</v>
      </c>
      <c r="M30" s="35" t="s">
        <v>152</v>
      </c>
      <c r="N30" s="68"/>
      <c r="O30" s="47"/>
      <c r="P30" s="184" t="s">
        <v>153</v>
      </c>
      <c r="Q30" s="185"/>
      <c r="R30" s="185"/>
      <c r="S30" s="185"/>
      <c r="T30" s="186"/>
      <c r="V30" s="35" t="s">
        <v>149</v>
      </c>
      <c r="W30" s="35" t="s">
        <v>150</v>
      </c>
      <c r="X30" s="35" t="s">
        <v>151</v>
      </c>
      <c r="Y30" s="35" t="s">
        <v>152</v>
      </c>
    </row>
    <row r="31" spans="1:26" ht="36.75" customHeight="1" x14ac:dyDescent="0.15">
      <c r="A31" s="25"/>
      <c r="B31" s="157" t="s">
        <v>81</v>
      </c>
      <c r="C31" s="87" t="s">
        <v>8</v>
      </c>
      <c r="D31" s="187" t="s">
        <v>7</v>
      </c>
      <c r="E31" s="188"/>
      <c r="F31" s="159"/>
      <c r="G31" s="149" t="str">
        <f>IF(F31="登録済み",1,"0")</f>
        <v>0</v>
      </c>
      <c r="H31" s="17" t="s">
        <v>6</v>
      </c>
      <c r="I31" s="77"/>
      <c r="J31" s="189" t="s">
        <v>5</v>
      </c>
      <c r="K31" s="189"/>
      <c r="L31" s="189"/>
      <c r="M31" s="78"/>
      <c r="N31" s="58"/>
      <c r="O31" s="38" t="s">
        <v>4</v>
      </c>
      <c r="P31" s="190" t="s">
        <v>3</v>
      </c>
      <c r="Q31" s="191"/>
      <c r="R31" s="191"/>
      <c r="S31" s="191"/>
      <c r="T31" s="192"/>
      <c r="V31" s="155" t="s">
        <v>200</v>
      </c>
      <c r="W31" s="155"/>
      <c r="X31" s="155"/>
    </row>
    <row r="32" spans="1:26" ht="41.25" customHeight="1" x14ac:dyDescent="0.15">
      <c r="A32" s="171" t="s">
        <v>2</v>
      </c>
      <c r="B32" s="172"/>
      <c r="C32" s="172"/>
      <c r="D32" s="172"/>
      <c r="E32" s="173"/>
      <c r="F32" s="148" t="str">
        <f>COUNTA(F10:F31)&amp;"/"&amp;22</f>
        <v>0/22</v>
      </c>
      <c r="G32" s="79">
        <f>SUM(G10:G31)</f>
        <v>0</v>
      </c>
      <c r="H32" s="26" t="s">
        <v>82</v>
      </c>
      <c r="I32" s="80" t="str">
        <f>IF(G32=0,"",IF(G32&lt;=33,"☆",IF(G32&lt;=48,"☆☆",IF(G32&lt;=83,"☆☆☆",IF(G32&lt;=104,"☆☆☆",)))))</f>
        <v/>
      </c>
      <c r="J32" s="81"/>
      <c r="K32" s="81"/>
      <c r="L32" s="81"/>
      <c r="M32" s="81"/>
      <c r="N32" s="81"/>
      <c r="O32" s="81"/>
      <c r="P32" s="82"/>
      <c r="Q32" s="82"/>
      <c r="R32" s="82"/>
      <c r="S32" s="82"/>
      <c r="T32" s="83"/>
    </row>
    <row r="33" spans="8:20" ht="34.5" customHeight="1" x14ac:dyDescent="0.15">
      <c r="H33" s="174" t="s">
        <v>1</v>
      </c>
      <c r="I33" s="174"/>
      <c r="J33" s="175"/>
      <c r="K33" s="175"/>
      <c r="L33" s="175"/>
      <c r="M33" s="175"/>
      <c r="N33" s="176" t="s">
        <v>154</v>
      </c>
      <c r="O33" s="176"/>
      <c r="P33" s="176"/>
      <c r="Q33" s="176"/>
      <c r="R33" s="176"/>
      <c r="S33" s="176"/>
      <c r="T33" s="176"/>
    </row>
    <row r="34" spans="8:20" ht="26.25" customHeight="1" x14ac:dyDescent="0.15">
      <c r="H34" s="178" t="s">
        <v>0</v>
      </c>
      <c r="I34" s="178"/>
      <c r="J34" s="178"/>
      <c r="K34" s="178"/>
      <c r="L34" s="179"/>
      <c r="M34" s="84"/>
      <c r="N34" s="177"/>
      <c r="O34" s="177"/>
      <c r="P34" s="177"/>
      <c r="Q34" s="177"/>
      <c r="R34" s="177"/>
      <c r="S34" s="177"/>
      <c r="T34" s="177"/>
    </row>
    <row r="35" spans="8:20" ht="72" customHeight="1" x14ac:dyDescent="0.15">
      <c r="N35" s="177"/>
      <c r="O35" s="177"/>
      <c r="P35" s="177"/>
      <c r="Q35" s="177"/>
      <c r="R35" s="177"/>
      <c r="S35" s="177"/>
      <c r="T35" s="177"/>
    </row>
    <row r="36" spans="8:20" ht="29.25" customHeight="1" x14ac:dyDescent="0.15"/>
    <row r="37" spans="8:20" s="2" customFormat="1" ht="29.25" customHeight="1" x14ac:dyDescent="0.15"/>
    <row r="38" spans="8:20" s="2" customFormat="1" ht="29.25" customHeight="1" x14ac:dyDescent="0.15"/>
    <row r="39" spans="8:20" s="2" customFormat="1" ht="29.25" customHeight="1" x14ac:dyDescent="0.15"/>
  </sheetData>
  <mergeCells count="78">
    <mergeCell ref="A1:L1"/>
    <mergeCell ref="R2:T2"/>
    <mergeCell ref="B3:E3"/>
    <mergeCell ref="H3:H4"/>
    <mergeCell ref="S3:T5"/>
    <mergeCell ref="B4:C4"/>
    <mergeCell ref="B5:C5"/>
    <mergeCell ref="H5:M5"/>
    <mergeCell ref="I4:L4"/>
    <mergeCell ref="I3:J3"/>
    <mergeCell ref="K3:M3"/>
    <mergeCell ref="A7:A9"/>
    <mergeCell ref="B7:C9"/>
    <mergeCell ref="D7:E8"/>
    <mergeCell ref="G7:G9"/>
    <mergeCell ref="H7:H9"/>
    <mergeCell ref="I7:M8"/>
    <mergeCell ref="N7:N9"/>
    <mergeCell ref="O7:O9"/>
    <mergeCell ref="P7:T9"/>
    <mergeCell ref="D9:E9"/>
    <mergeCell ref="B10:B14"/>
    <mergeCell ref="C10:C14"/>
    <mergeCell ref="D10:E10"/>
    <mergeCell ref="P10:T10"/>
    <mergeCell ref="D11:E11"/>
    <mergeCell ref="P11:T11"/>
    <mergeCell ref="D12:E12"/>
    <mergeCell ref="P12:T12"/>
    <mergeCell ref="D13:E13"/>
    <mergeCell ref="P13:T13"/>
    <mergeCell ref="D14:E14"/>
    <mergeCell ref="P14:T14"/>
    <mergeCell ref="B15:B23"/>
    <mergeCell ref="C15:C17"/>
    <mergeCell ref="D15:E15"/>
    <mergeCell ref="P15:T15"/>
    <mergeCell ref="D16:E16"/>
    <mergeCell ref="P16:T16"/>
    <mergeCell ref="D17:E17"/>
    <mergeCell ref="P17:T17"/>
    <mergeCell ref="C18:C23"/>
    <mergeCell ref="D18:E18"/>
    <mergeCell ref="P18:T18"/>
    <mergeCell ref="D19:E19"/>
    <mergeCell ref="P19:T19"/>
    <mergeCell ref="D20:E20"/>
    <mergeCell ref="P20:T20"/>
    <mergeCell ref="D21:E21"/>
    <mergeCell ref="P21:T21"/>
    <mergeCell ref="D22:E22"/>
    <mergeCell ref="P22:T22"/>
    <mergeCell ref="D23:E23"/>
    <mergeCell ref="P23:T23"/>
    <mergeCell ref="D29:E29"/>
    <mergeCell ref="B24:B26"/>
    <mergeCell ref="D24:E24"/>
    <mergeCell ref="P24:T24"/>
    <mergeCell ref="D25:E25"/>
    <mergeCell ref="P25:T25"/>
    <mergeCell ref="D26:E26"/>
    <mergeCell ref="P26:T26"/>
    <mergeCell ref="A32:E32"/>
    <mergeCell ref="H33:M33"/>
    <mergeCell ref="N33:T35"/>
    <mergeCell ref="H34:L34"/>
    <mergeCell ref="F7:F9"/>
    <mergeCell ref="P29:T29"/>
    <mergeCell ref="D30:E30"/>
    <mergeCell ref="P30:T30"/>
    <mergeCell ref="D31:E31"/>
    <mergeCell ref="J31:L31"/>
    <mergeCell ref="P31:T31"/>
    <mergeCell ref="B27:B28"/>
    <mergeCell ref="D27:E27"/>
    <mergeCell ref="J27:L27"/>
    <mergeCell ref="D28:E28"/>
    <mergeCell ref="B29:B30"/>
  </mergeCells>
  <phoneticPr fontId="3"/>
  <dataValidations count="23">
    <dataValidation type="list" allowBlank="1" showInputMessage="1" showErrorMessage="1" sqref="E4">
      <formula1>$V$2:$W$2</formula1>
    </dataValidation>
    <dataValidation type="list" allowBlank="1" showInputMessage="1" showErrorMessage="1" sqref="F10">
      <formula1>$V$10:$Y$10</formula1>
    </dataValidation>
    <dataValidation type="list" allowBlank="1" showInputMessage="1" showErrorMessage="1" sqref="F11">
      <formula1>$V$11:$Z$11</formula1>
    </dataValidation>
    <dataValidation type="list" allowBlank="1" showInputMessage="1" showErrorMessage="1" sqref="F12">
      <formula1>$V$12:$Y$12</formula1>
    </dataValidation>
    <dataValidation type="list" allowBlank="1" showInputMessage="1" showErrorMessage="1" sqref="F13">
      <formula1>$V$13:$Y$13</formula1>
    </dataValidation>
    <dataValidation type="list" allowBlank="1" showInputMessage="1" showErrorMessage="1" sqref="F14">
      <formula1>$V$14:$X$14</formula1>
    </dataValidation>
    <dataValidation type="list" allowBlank="1" showInputMessage="1" showErrorMessage="1" sqref="F15">
      <formula1>$V$15:$Y$15</formula1>
    </dataValidation>
    <dataValidation type="list" allowBlank="1" showInputMessage="1" showErrorMessage="1" sqref="F16">
      <formula1>$V$16:$Z$16</formula1>
    </dataValidation>
    <dataValidation type="list" allowBlank="1" showInputMessage="1" showErrorMessage="1" sqref="F17">
      <formula1>$V$17:$Y$17</formula1>
    </dataValidation>
    <dataValidation type="list" allowBlank="1" showInputMessage="1" showErrorMessage="1" sqref="F18">
      <formula1>$V$18:$Y$18</formula1>
    </dataValidation>
    <dataValidation type="list" allowBlank="1" showInputMessage="1" showErrorMessage="1" sqref="F19">
      <formula1>$V$19:$Y$19</formula1>
    </dataValidation>
    <dataValidation type="list" allowBlank="1" showInputMessage="1" showErrorMessage="1" sqref="F20">
      <formula1>$V$20:$Y$20</formula1>
    </dataValidation>
    <dataValidation type="list" allowBlank="1" showInputMessage="1" showErrorMessage="1" sqref="F21">
      <formula1>$V$21:$Y$21</formula1>
    </dataValidation>
    <dataValidation type="list" allowBlank="1" showInputMessage="1" showErrorMessage="1" sqref="F22">
      <formula1>$V$22:$Y$22</formula1>
    </dataValidation>
    <dataValidation type="list" allowBlank="1" showInputMessage="1" showErrorMessage="1" sqref="F23">
      <formula1>$V$23:$Y$23</formula1>
    </dataValidation>
    <dataValidation type="list" allowBlank="1" showInputMessage="1" showErrorMessage="1" sqref="F24">
      <formula1>$V$24:$X$24</formula1>
    </dataValidation>
    <dataValidation type="list" allowBlank="1" showInputMessage="1" showErrorMessage="1" sqref="F25">
      <formula1>$V$25:$X$25</formula1>
    </dataValidation>
    <dataValidation type="list" allowBlank="1" showInputMessage="1" showErrorMessage="1" sqref="F26">
      <formula1>$V$26:$Z$26</formula1>
    </dataValidation>
    <dataValidation type="list" allowBlank="1" showInputMessage="1" showErrorMessage="1" sqref="F27">
      <formula1>$V$27</formula1>
    </dataValidation>
    <dataValidation type="list" allowBlank="1" showInputMessage="1" showErrorMessage="1" sqref="F28">
      <formula1>$V$28:$X$28</formula1>
    </dataValidation>
    <dataValidation type="list" allowBlank="1" showInputMessage="1" showErrorMessage="1" sqref="F29">
      <formula1>$V$29:$X$29</formula1>
    </dataValidation>
    <dataValidation type="list" allowBlank="1" showInputMessage="1" showErrorMessage="1" sqref="F30">
      <formula1>$V$30:$Y$30</formula1>
    </dataValidation>
    <dataValidation type="list" allowBlank="1" showInputMessage="1" showErrorMessage="1" sqref="F31">
      <formula1>$V$31</formula1>
    </dataValidation>
  </dataValidations>
  <pageMargins left="0.56999999999999995" right="0.2" top="0.74" bottom="0.19685039370078741" header="0.37" footer="0.23622047244094491"/>
  <pageSetup paperSize="9" scale="41" firstPageNumber="0"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9"/>
  <sheetViews>
    <sheetView view="pageBreakPreview" topLeftCell="A4" zoomScale="60" zoomScaleNormal="80" workbookViewId="0">
      <selection sqref="A1:L1"/>
    </sheetView>
  </sheetViews>
  <sheetFormatPr defaultRowHeight="13.5" x14ac:dyDescent="0.15"/>
  <cols>
    <col min="1" max="1" width="9.125" style="2" customWidth="1"/>
    <col min="2" max="2" width="10.375" style="2" customWidth="1"/>
    <col min="3" max="3" width="12" style="2" customWidth="1"/>
    <col min="4" max="4" width="6.125" style="2" customWidth="1"/>
    <col min="5" max="6" width="19.75" style="2" customWidth="1"/>
    <col min="7" max="7" width="6.25" style="2" customWidth="1"/>
    <col min="8" max="8" width="9.5" style="2" customWidth="1"/>
    <col min="9" max="9" width="10.875" style="2" customWidth="1"/>
    <col min="10" max="11" width="15.875" style="2" customWidth="1"/>
    <col min="12" max="12" width="13.875" style="2" customWidth="1"/>
    <col min="13" max="13" width="12" style="2" customWidth="1"/>
    <col min="14" max="14" width="13.375" style="2" customWidth="1"/>
    <col min="15" max="15" width="12.625" style="2" customWidth="1"/>
    <col min="16" max="16" width="12.75" style="2" customWidth="1"/>
    <col min="17" max="17" width="12.875" style="2" customWidth="1"/>
    <col min="18" max="18" width="5.875" style="2" customWidth="1"/>
    <col min="19" max="19" width="7.375" style="2" customWidth="1"/>
    <col min="20" max="20" width="9.125" style="1" customWidth="1"/>
    <col min="21" max="16384" width="9" style="1"/>
  </cols>
  <sheetData>
    <row r="1" spans="1:26" ht="23.25" customHeight="1" x14ac:dyDescent="0.15">
      <c r="A1" s="239" t="s">
        <v>213</v>
      </c>
      <c r="B1" s="239"/>
      <c r="C1" s="239"/>
      <c r="D1" s="239"/>
      <c r="E1" s="239"/>
      <c r="F1" s="239"/>
      <c r="G1" s="239"/>
      <c r="H1" s="239"/>
      <c r="I1" s="239"/>
      <c r="J1" s="239"/>
      <c r="K1" s="239"/>
      <c r="L1" s="239"/>
      <c r="M1" s="27"/>
    </row>
    <row r="2" spans="1:26" ht="25.5" customHeight="1" x14ac:dyDescent="0.15">
      <c r="A2" s="1"/>
      <c r="B2" s="1"/>
      <c r="C2" s="1"/>
      <c r="D2" s="1"/>
      <c r="E2" s="1"/>
      <c r="F2" s="1"/>
      <c r="G2" s="1"/>
      <c r="H2" s="1"/>
      <c r="I2" s="1"/>
      <c r="J2" s="1"/>
      <c r="K2" s="1"/>
      <c r="L2" s="1"/>
      <c r="M2" s="28"/>
      <c r="N2" s="18"/>
      <c r="O2" s="9" t="s">
        <v>33</v>
      </c>
      <c r="P2" s="9" t="s">
        <v>34</v>
      </c>
      <c r="Q2" s="9" t="s">
        <v>35</v>
      </c>
      <c r="R2" s="240" t="s">
        <v>83</v>
      </c>
      <c r="S2" s="240"/>
      <c r="T2" s="240"/>
      <c r="V2" s="1" t="s">
        <v>194</v>
      </c>
      <c r="W2" s="1" t="s">
        <v>195</v>
      </c>
    </row>
    <row r="3" spans="1:26" ht="30.75" customHeight="1" x14ac:dyDescent="0.15">
      <c r="A3" s="150" t="s">
        <v>26</v>
      </c>
      <c r="B3" s="241" t="str">
        <f>IF(ファクトリー系_1!B3="","",ファクトリー系_1!B3)</f>
        <v/>
      </c>
      <c r="C3" s="242"/>
      <c r="D3" s="242"/>
      <c r="E3" s="243"/>
      <c r="F3" s="152"/>
      <c r="G3" s="22"/>
      <c r="H3" s="244" t="s">
        <v>25</v>
      </c>
      <c r="I3" s="253" t="str">
        <f>ファクトリー系_1!I3</f>
        <v>部署名</v>
      </c>
      <c r="J3" s="254"/>
      <c r="K3" s="254" t="str">
        <f>ファクトリー系_1!K3</f>
        <v>役職名</v>
      </c>
      <c r="L3" s="254"/>
      <c r="M3" s="255"/>
      <c r="N3" s="20"/>
      <c r="O3" s="9" t="s">
        <v>84</v>
      </c>
      <c r="P3" s="29">
        <v>87</v>
      </c>
      <c r="Q3" s="29">
        <v>49</v>
      </c>
      <c r="R3" s="30"/>
      <c r="S3" s="246" t="s">
        <v>85</v>
      </c>
      <c r="T3" s="246"/>
    </row>
    <row r="4" spans="1:26" ht="30.75" customHeight="1" x14ac:dyDescent="0.15">
      <c r="A4" s="85" t="s">
        <v>24</v>
      </c>
      <c r="B4" s="247"/>
      <c r="C4" s="248"/>
      <c r="D4" s="151" t="s">
        <v>10</v>
      </c>
      <c r="E4" s="158"/>
      <c r="F4" s="146"/>
      <c r="G4" s="22"/>
      <c r="H4" s="245"/>
      <c r="I4" s="250" t="str">
        <f>ファクトリー系_1!I4</f>
        <v>氏名　　　　　　　　　　　　　　　　　　　　　　　　　</v>
      </c>
      <c r="J4" s="251"/>
      <c r="K4" s="251"/>
      <c r="L4" s="252"/>
      <c r="M4" s="153" t="s">
        <v>197</v>
      </c>
      <c r="N4" s="20"/>
      <c r="O4" s="9" t="s">
        <v>36</v>
      </c>
      <c r="P4" s="29">
        <v>48</v>
      </c>
      <c r="Q4" s="29">
        <v>34</v>
      </c>
      <c r="R4" s="30"/>
      <c r="S4" s="246"/>
      <c r="T4" s="246"/>
    </row>
    <row r="5" spans="1:26" ht="30" customHeight="1" x14ac:dyDescent="0.15">
      <c r="A5" s="8" t="s">
        <v>37</v>
      </c>
      <c r="B5" s="241" t="s">
        <v>38</v>
      </c>
      <c r="C5" s="242"/>
      <c r="D5" s="31" t="s">
        <v>86</v>
      </c>
      <c r="E5" s="163"/>
      <c r="F5" s="147"/>
      <c r="G5" s="22"/>
      <c r="H5" s="182" t="s">
        <v>23</v>
      </c>
      <c r="I5" s="183"/>
      <c r="J5" s="183"/>
      <c r="K5" s="183"/>
      <c r="L5" s="183"/>
      <c r="M5" s="249"/>
      <c r="N5" s="23"/>
      <c r="O5" s="9" t="s">
        <v>39</v>
      </c>
      <c r="P5" s="29">
        <v>33</v>
      </c>
      <c r="Q5" s="29">
        <v>27</v>
      </c>
      <c r="R5" s="30"/>
      <c r="S5" s="246"/>
      <c r="T5" s="246"/>
    </row>
    <row r="6" spans="1:26" ht="13.5" customHeight="1" x14ac:dyDescent="0.15">
      <c r="O6" s="20"/>
      <c r="P6" s="20"/>
      <c r="Q6" s="20"/>
      <c r="R6" s="20"/>
      <c r="S6" s="20"/>
    </row>
    <row r="7" spans="1:26" ht="13.5" customHeight="1" x14ac:dyDescent="0.15">
      <c r="A7" s="223" t="s">
        <v>22</v>
      </c>
      <c r="B7" s="232" t="s">
        <v>28</v>
      </c>
      <c r="C7" s="233"/>
      <c r="D7" s="223" t="s">
        <v>21</v>
      </c>
      <c r="E7" s="231"/>
      <c r="F7" s="180" t="s">
        <v>193</v>
      </c>
      <c r="G7" s="238" t="s">
        <v>20</v>
      </c>
      <c r="H7" s="223" t="s">
        <v>6</v>
      </c>
      <c r="I7" s="223" t="s">
        <v>19</v>
      </c>
      <c r="J7" s="223"/>
      <c r="K7" s="223"/>
      <c r="L7" s="223"/>
      <c r="M7" s="223"/>
      <c r="N7" s="224" t="s">
        <v>32</v>
      </c>
      <c r="O7" s="227" t="s">
        <v>18</v>
      </c>
      <c r="P7" s="230" t="s">
        <v>17</v>
      </c>
      <c r="Q7" s="230"/>
      <c r="R7" s="230"/>
      <c r="S7" s="230"/>
      <c r="T7" s="230"/>
    </row>
    <row r="8" spans="1:26" ht="20.25" customHeight="1" x14ac:dyDescent="0.15">
      <c r="A8" s="223"/>
      <c r="B8" s="234"/>
      <c r="C8" s="235"/>
      <c r="D8" s="223"/>
      <c r="E8" s="231"/>
      <c r="F8" s="180"/>
      <c r="G8" s="238"/>
      <c r="H8" s="223"/>
      <c r="I8" s="223"/>
      <c r="J8" s="223"/>
      <c r="K8" s="223"/>
      <c r="L8" s="223"/>
      <c r="M8" s="223"/>
      <c r="N8" s="225"/>
      <c r="O8" s="228"/>
      <c r="P8" s="230"/>
      <c r="Q8" s="230"/>
      <c r="R8" s="230"/>
      <c r="S8" s="230"/>
      <c r="T8" s="230"/>
    </row>
    <row r="9" spans="1:26" ht="27.75" customHeight="1" x14ac:dyDescent="0.15">
      <c r="A9" s="223"/>
      <c r="B9" s="236"/>
      <c r="C9" s="237"/>
      <c r="D9" s="223" t="s">
        <v>16</v>
      </c>
      <c r="E9" s="231"/>
      <c r="F9" s="180"/>
      <c r="G9" s="233"/>
      <c r="H9" s="224"/>
      <c r="I9" s="85" t="s">
        <v>15</v>
      </c>
      <c r="J9" s="85" t="s">
        <v>14</v>
      </c>
      <c r="K9" s="85" t="s">
        <v>13</v>
      </c>
      <c r="L9" s="85" t="s">
        <v>12</v>
      </c>
      <c r="M9" s="85" t="s">
        <v>11</v>
      </c>
      <c r="N9" s="226"/>
      <c r="O9" s="229"/>
      <c r="P9" s="230"/>
      <c r="Q9" s="230"/>
      <c r="R9" s="230"/>
      <c r="S9" s="230"/>
      <c r="T9" s="230"/>
    </row>
    <row r="10" spans="1:26" s="4" customFormat="1" ht="45.75" customHeight="1" x14ac:dyDescent="0.15">
      <c r="A10" s="91" t="s">
        <v>87</v>
      </c>
      <c r="B10" s="199" t="s">
        <v>40</v>
      </c>
      <c r="C10" s="199" t="s">
        <v>40</v>
      </c>
      <c r="D10" s="202" t="s">
        <v>41</v>
      </c>
      <c r="E10" s="203"/>
      <c r="F10" s="159"/>
      <c r="G10" s="149" t="str">
        <f>IF(F10="","0",IF(F10=J10,5,IF(F10=K10,3,IF(F10=L10,1,IF(F10=M10,0)))))</f>
        <v>0</v>
      </c>
      <c r="H10" s="86" t="s">
        <v>42</v>
      </c>
      <c r="I10" s="15"/>
      <c r="J10" s="97" t="s">
        <v>43</v>
      </c>
      <c r="K10" s="97" t="s">
        <v>44</v>
      </c>
      <c r="L10" s="97" t="s">
        <v>45</v>
      </c>
      <c r="M10" s="86" t="s">
        <v>46</v>
      </c>
      <c r="N10" s="5"/>
      <c r="O10" s="24" t="s">
        <v>47</v>
      </c>
      <c r="P10" s="218" t="s">
        <v>48</v>
      </c>
      <c r="Q10" s="219"/>
      <c r="R10" s="219"/>
      <c r="S10" s="219"/>
      <c r="T10" s="220"/>
      <c r="V10" s="97" t="s">
        <v>43</v>
      </c>
      <c r="W10" s="97" t="s">
        <v>44</v>
      </c>
      <c r="X10" s="97" t="s">
        <v>45</v>
      </c>
      <c r="Y10" s="86" t="s">
        <v>46</v>
      </c>
    </row>
    <row r="11" spans="1:26" s="4" customFormat="1" ht="96" customHeight="1" x14ac:dyDescent="0.15">
      <c r="A11" s="98"/>
      <c r="B11" s="193"/>
      <c r="C11" s="193"/>
      <c r="D11" s="221" t="s">
        <v>214</v>
      </c>
      <c r="E11" s="222"/>
      <c r="F11" s="159"/>
      <c r="G11" s="149" t="str">
        <f t="shared" ref="G11:G26" si="0">IF(F11="","0",IF(F11=I11,7,IF(F11=J11,5,IF(F11=K11,3,IF(F11=L11,1,IF(F11=M11,0))))))</f>
        <v>0</v>
      </c>
      <c r="H11" s="86"/>
      <c r="I11" s="34" t="s">
        <v>88</v>
      </c>
      <c r="J11" s="34" t="s">
        <v>89</v>
      </c>
      <c r="K11" s="34" t="s">
        <v>90</v>
      </c>
      <c r="L11" s="34" t="s">
        <v>91</v>
      </c>
      <c r="M11" s="35" t="s">
        <v>46</v>
      </c>
      <c r="N11" s="36"/>
      <c r="O11" s="37"/>
      <c r="P11" s="218" t="s">
        <v>92</v>
      </c>
      <c r="Q11" s="219"/>
      <c r="R11" s="219"/>
      <c r="S11" s="219"/>
      <c r="T11" s="220"/>
      <c r="V11" s="34" t="s">
        <v>88</v>
      </c>
      <c r="W11" s="34" t="s">
        <v>89</v>
      </c>
      <c r="X11" s="34" t="s">
        <v>90</v>
      </c>
      <c r="Y11" s="34" t="s">
        <v>91</v>
      </c>
      <c r="Z11" s="35" t="s">
        <v>46</v>
      </c>
    </row>
    <row r="12" spans="1:26" s="4" customFormat="1" ht="45.75" customHeight="1" x14ac:dyDescent="0.15">
      <c r="A12" s="98"/>
      <c r="B12" s="193"/>
      <c r="C12" s="193"/>
      <c r="D12" s="221" t="s">
        <v>93</v>
      </c>
      <c r="E12" s="222"/>
      <c r="F12" s="160"/>
      <c r="G12" s="149" t="str">
        <f t="shared" si="0"/>
        <v>0</v>
      </c>
      <c r="H12" s="86"/>
      <c r="I12" s="35" t="s">
        <v>202</v>
      </c>
      <c r="J12" s="34" t="s">
        <v>203</v>
      </c>
      <c r="K12" s="34" t="s">
        <v>204</v>
      </c>
      <c r="L12" s="34"/>
      <c r="M12" s="35" t="s">
        <v>94</v>
      </c>
      <c r="N12" s="36"/>
      <c r="O12" s="37"/>
      <c r="P12" s="190" t="s">
        <v>95</v>
      </c>
      <c r="Q12" s="191"/>
      <c r="R12" s="191"/>
      <c r="S12" s="191"/>
      <c r="T12" s="192"/>
      <c r="V12" s="35" t="s">
        <v>202</v>
      </c>
      <c r="W12" s="34" t="s">
        <v>203</v>
      </c>
      <c r="X12" s="34" t="s">
        <v>204</v>
      </c>
      <c r="Y12" s="35" t="s">
        <v>94</v>
      </c>
    </row>
    <row r="13" spans="1:26" s="4" customFormat="1" ht="45.75" customHeight="1" x14ac:dyDescent="0.15">
      <c r="A13" s="98"/>
      <c r="B13" s="193"/>
      <c r="C13" s="193"/>
      <c r="D13" s="221" t="s">
        <v>96</v>
      </c>
      <c r="E13" s="222"/>
      <c r="F13" s="160"/>
      <c r="G13" s="149" t="str">
        <f t="shared" si="0"/>
        <v>0</v>
      </c>
      <c r="H13" s="86"/>
      <c r="I13" s="39"/>
      <c r="J13" s="34" t="s">
        <v>97</v>
      </c>
      <c r="K13" s="34" t="s">
        <v>98</v>
      </c>
      <c r="L13" s="34" t="s">
        <v>99</v>
      </c>
      <c r="M13" s="35" t="s">
        <v>100</v>
      </c>
      <c r="N13" s="36"/>
      <c r="O13" s="37"/>
      <c r="P13" s="190" t="s">
        <v>101</v>
      </c>
      <c r="Q13" s="191"/>
      <c r="R13" s="191"/>
      <c r="S13" s="191"/>
      <c r="T13" s="192"/>
      <c r="V13" s="34" t="s">
        <v>97</v>
      </c>
      <c r="W13" s="34" t="s">
        <v>98</v>
      </c>
      <c r="X13" s="34" t="s">
        <v>99</v>
      </c>
      <c r="Y13" s="35" t="s">
        <v>100</v>
      </c>
    </row>
    <row r="14" spans="1:26" s="4" customFormat="1" ht="45.75" customHeight="1" x14ac:dyDescent="0.15">
      <c r="A14" s="98"/>
      <c r="B14" s="200"/>
      <c r="C14" s="200"/>
      <c r="D14" s="221" t="s">
        <v>102</v>
      </c>
      <c r="E14" s="222"/>
      <c r="F14" s="160"/>
      <c r="G14" s="149" t="str">
        <f t="shared" si="0"/>
        <v>0</v>
      </c>
      <c r="H14" s="86"/>
      <c r="I14" s="39"/>
      <c r="J14" s="34" t="s">
        <v>103</v>
      </c>
      <c r="K14" s="34" t="s">
        <v>104</v>
      </c>
      <c r="L14" s="34"/>
      <c r="M14" s="35" t="s">
        <v>105</v>
      </c>
      <c r="N14" s="36"/>
      <c r="O14" s="37"/>
      <c r="P14" s="190" t="s">
        <v>106</v>
      </c>
      <c r="Q14" s="191"/>
      <c r="R14" s="191"/>
      <c r="S14" s="191"/>
      <c r="T14" s="192"/>
      <c r="V14" s="34" t="s">
        <v>103</v>
      </c>
      <c r="W14" s="34" t="s">
        <v>104</v>
      </c>
      <c r="X14" s="35" t="s">
        <v>105</v>
      </c>
      <c r="Y14" s="35"/>
    </row>
    <row r="15" spans="1:26" s="4" customFormat="1" ht="60" customHeight="1" x14ac:dyDescent="0.15">
      <c r="A15" s="25"/>
      <c r="B15" s="199" t="s">
        <v>49</v>
      </c>
      <c r="C15" s="199" t="s">
        <v>29</v>
      </c>
      <c r="D15" s="202" t="s">
        <v>50</v>
      </c>
      <c r="E15" s="203"/>
      <c r="F15" s="159"/>
      <c r="G15" s="149" t="str">
        <f t="shared" si="0"/>
        <v>0</v>
      </c>
      <c r="H15" s="40"/>
      <c r="I15" s="41"/>
      <c r="J15" s="42" t="s">
        <v>51</v>
      </c>
      <c r="K15" s="43" t="s">
        <v>52</v>
      </c>
      <c r="L15" s="44" t="s">
        <v>53</v>
      </c>
      <c r="M15" s="45" t="s">
        <v>54</v>
      </c>
      <c r="N15" s="46"/>
      <c r="O15" s="47" t="s">
        <v>55</v>
      </c>
      <c r="P15" s="190" t="s">
        <v>56</v>
      </c>
      <c r="Q15" s="191"/>
      <c r="R15" s="191"/>
      <c r="S15" s="191"/>
      <c r="T15" s="192"/>
      <c r="V15" s="42" t="s">
        <v>51</v>
      </c>
      <c r="W15" s="43" t="s">
        <v>52</v>
      </c>
      <c r="X15" s="44" t="s">
        <v>53</v>
      </c>
      <c r="Y15" s="45" t="s">
        <v>54</v>
      </c>
    </row>
    <row r="16" spans="1:26" s="4" customFormat="1" ht="60" customHeight="1" x14ac:dyDescent="0.15">
      <c r="A16" s="25"/>
      <c r="B16" s="193"/>
      <c r="C16" s="193"/>
      <c r="D16" s="215" t="s">
        <v>107</v>
      </c>
      <c r="E16" s="216"/>
      <c r="F16" s="160"/>
      <c r="G16" s="149" t="str">
        <f t="shared" si="0"/>
        <v>0</v>
      </c>
      <c r="H16" s="48"/>
      <c r="I16" s="49" t="s">
        <v>108</v>
      </c>
      <c r="J16" s="50" t="s">
        <v>109</v>
      </c>
      <c r="K16" s="50" t="s">
        <v>110</v>
      </c>
      <c r="L16" s="51" t="s">
        <v>111</v>
      </c>
      <c r="M16" s="52" t="s">
        <v>112</v>
      </c>
      <c r="N16" s="53"/>
      <c r="O16" s="37" t="s">
        <v>9</v>
      </c>
      <c r="P16" s="184" t="s">
        <v>113</v>
      </c>
      <c r="Q16" s="185"/>
      <c r="R16" s="185"/>
      <c r="S16" s="185"/>
      <c r="T16" s="186"/>
      <c r="V16" s="49" t="s">
        <v>108</v>
      </c>
      <c r="W16" s="50" t="s">
        <v>109</v>
      </c>
      <c r="X16" s="50" t="s">
        <v>110</v>
      </c>
      <c r="Y16" s="51" t="s">
        <v>111</v>
      </c>
      <c r="Z16" s="52" t="s">
        <v>112</v>
      </c>
    </row>
    <row r="17" spans="1:26" s="4" customFormat="1" ht="60" customHeight="1" x14ac:dyDescent="0.15">
      <c r="A17" s="25"/>
      <c r="B17" s="193"/>
      <c r="C17" s="200"/>
      <c r="D17" s="215" t="s">
        <v>114</v>
      </c>
      <c r="E17" s="216"/>
      <c r="F17" s="160"/>
      <c r="G17" s="149" t="str">
        <f t="shared" si="0"/>
        <v>0</v>
      </c>
      <c r="H17" s="48"/>
      <c r="I17" s="36"/>
      <c r="J17" s="54" t="s">
        <v>63</v>
      </c>
      <c r="K17" s="34" t="s">
        <v>64</v>
      </c>
      <c r="L17" s="34" t="s">
        <v>65</v>
      </c>
      <c r="M17" s="55" t="s">
        <v>66</v>
      </c>
      <c r="N17" s="56" t="s">
        <v>30</v>
      </c>
      <c r="O17" s="37" t="s">
        <v>31</v>
      </c>
      <c r="P17" s="184" t="s">
        <v>115</v>
      </c>
      <c r="Q17" s="185"/>
      <c r="R17" s="185"/>
      <c r="S17" s="185"/>
      <c r="T17" s="186"/>
      <c r="V17" s="54" t="s">
        <v>63</v>
      </c>
      <c r="W17" s="34" t="s">
        <v>64</v>
      </c>
      <c r="X17" s="34" t="s">
        <v>65</v>
      </c>
      <c r="Y17" s="55" t="s">
        <v>66</v>
      </c>
    </row>
    <row r="18" spans="1:26" s="4" customFormat="1" ht="60" customHeight="1" x14ac:dyDescent="0.15">
      <c r="A18" s="25"/>
      <c r="B18" s="193"/>
      <c r="C18" s="199" t="s">
        <v>60</v>
      </c>
      <c r="D18" s="201" t="s">
        <v>116</v>
      </c>
      <c r="E18" s="182"/>
      <c r="F18" s="160"/>
      <c r="G18" s="149" t="str">
        <f t="shared" si="0"/>
        <v>0</v>
      </c>
      <c r="H18" s="7"/>
      <c r="I18" s="57"/>
      <c r="J18" s="50" t="s">
        <v>61</v>
      </c>
      <c r="K18" s="50" t="s">
        <v>57</v>
      </c>
      <c r="L18" s="51" t="s">
        <v>58</v>
      </c>
      <c r="M18" s="52" t="s">
        <v>59</v>
      </c>
      <c r="N18" s="56" t="s">
        <v>30</v>
      </c>
      <c r="O18" s="37" t="s">
        <v>31</v>
      </c>
      <c r="P18" s="184" t="s">
        <v>117</v>
      </c>
      <c r="Q18" s="185"/>
      <c r="R18" s="185"/>
      <c r="S18" s="185"/>
      <c r="T18" s="186"/>
      <c r="V18" s="50" t="s">
        <v>61</v>
      </c>
      <c r="W18" s="50" t="s">
        <v>57</v>
      </c>
      <c r="X18" s="51" t="s">
        <v>58</v>
      </c>
      <c r="Y18" s="52" t="s">
        <v>59</v>
      </c>
    </row>
    <row r="19" spans="1:26" s="4" customFormat="1" ht="60" customHeight="1" x14ac:dyDescent="0.15">
      <c r="A19" s="25"/>
      <c r="B19" s="193"/>
      <c r="C19" s="193"/>
      <c r="D19" s="217" t="s">
        <v>118</v>
      </c>
      <c r="E19" s="217"/>
      <c r="F19" s="160"/>
      <c r="G19" s="149" t="str">
        <f t="shared" si="0"/>
        <v>0</v>
      </c>
      <c r="H19" s="13"/>
      <c r="I19" s="57"/>
      <c r="J19" s="50" t="s">
        <v>61</v>
      </c>
      <c r="K19" s="50" t="s">
        <v>57</v>
      </c>
      <c r="L19" s="51" t="s">
        <v>58</v>
      </c>
      <c r="M19" s="52" t="s">
        <v>59</v>
      </c>
      <c r="N19" s="56" t="s">
        <v>30</v>
      </c>
      <c r="O19" s="37" t="s">
        <v>31</v>
      </c>
      <c r="P19" s="184" t="s">
        <v>119</v>
      </c>
      <c r="Q19" s="185"/>
      <c r="R19" s="185"/>
      <c r="S19" s="185"/>
      <c r="T19" s="186"/>
      <c r="V19" s="50" t="s">
        <v>61</v>
      </c>
      <c r="W19" s="50" t="s">
        <v>57</v>
      </c>
      <c r="X19" s="51" t="s">
        <v>58</v>
      </c>
      <c r="Y19" s="52" t="s">
        <v>59</v>
      </c>
    </row>
    <row r="20" spans="1:26" s="4" customFormat="1" ht="60" customHeight="1" x14ac:dyDescent="0.15">
      <c r="A20" s="25"/>
      <c r="B20" s="193"/>
      <c r="C20" s="193"/>
      <c r="D20" s="202" t="s">
        <v>62</v>
      </c>
      <c r="E20" s="203"/>
      <c r="F20" s="159"/>
      <c r="G20" s="149" t="str">
        <f t="shared" si="0"/>
        <v>0</v>
      </c>
      <c r="H20" s="90"/>
      <c r="I20" s="57"/>
      <c r="J20" s="50" t="s">
        <v>61</v>
      </c>
      <c r="K20" s="50" t="s">
        <v>57</v>
      </c>
      <c r="L20" s="51" t="s">
        <v>58</v>
      </c>
      <c r="M20" s="52" t="s">
        <v>59</v>
      </c>
      <c r="N20" s="56" t="s">
        <v>30</v>
      </c>
      <c r="O20" s="37" t="s">
        <v>31</v>
      </c>
      <c r="P20" s="184" t="s">
        <v>120</v>
      </c>
      <c r="Q20" s="185"/>
      <c r="R20" s="185"/>
      <c r="S20" s="185"/>
      <c r="T20" s="186"/>
      <c r="V20" s="50" t="s">
        <v>61</v>
      </c>
      <c r="W20" s="50" t="s">
        <v>57</v>
      </c>
      <c r="X20" s="51" t="s">
        <v>58</v>
      </c>
      <c r="Y20" s="52" t="s">
        <v>59</v>
      </c>
    </row>
    <row r="21" spans="1:26" s="4" customFormat="1" ht="52.5" customHeight="1" x14ac:dyDescent="0.15">
      <c r="A21" s="25"/>
      <c r="B21" s="193"/>
      <c r="C21" s="193"/>
      <c r="D21" s="208" t="s">
        <v>121</v>
      </c>
      <c r="E21" s="209"/>
      <c r="F21" s="161"/>
      <c r="G21" s="149" t="str">
        <f t="shared" si="0"/>
        <v>0</v>
      </c>
      <c r="H21" s="90"/>
      <c r="I21" s="57"/>
      <c r="J21" s="50" t="s">
        <v>61</v>
      </c>
      <c r="K21" s="50" t="s">
        <v>57</v>
      </c>
      <c r="L21" s="51" t="s">
        <v>58</v>
      </c>
      <c r="M21" s="52" t="s">
        <v>59</v>
      </c>
      <c r="N21" s="56" t="s">
        <v>30</v>
      </c>
      <c r="O21" s="37" t="s">
        <v>31</v>
      </c>
      <c r="P21" s="184" t="s">
        <v>122</v>
      </c>
      <c r="Q21" s="185"/>
      <c r="R21" s="185"/>
      <c r="S21" s="185"/>
      <c r="T21" s="186"/>
      <c r="V21" s="50" t="s">
        <v>61</v>
      </c>
      <c r="W21" s="50" t="s">
        <v>57</v>
      </c>
      <c r="X21" s="51" t="s">
        <v>58</v>
      </c>
      <c r="Y21" s="52" t="s">
        <v>59</v>
      </c>
    </row>
    <row r="22" spans="1:26" s="4" customFormat="1" ht="48.75" customHeight="1" x14ac:dyDescent="0.15">
      <c r="A22" s="25"/>
      <c r="B22" s="193"/>
      <c r="C22" s="193"/>
      <c r="D22" s="208" t="s">
        <v>123</v>
      </c>
      <c r="E22" s="209"/>
      <c r="F22" s="161"/>
      <c r="G22" s="149" t="str">
        <f t="shared" si="0"/>
        <v>0</v>
      </c>
      <c r="H22" s="90"/>
      <c r="I22" s="57"/>
      <c r="J22" s="50" t="s">
        <v>124</v>
      </c>
      <c r="K22" s="50" t="s">
        <v>125</v>
      </c>
      <c r="L22" s="51" t="s">
        <v>126</v>
      </c>
      <c r="M22" s="52" t="s">
        <v>66</v>
      </c>
      <c r="N22" s="53"/>
      <c r="O22" s="37"/>
      <c r="P22" s="210" t="s">
        <v>127</v>
      </c>
      <c r="Q22" s="211"/>
      <c r="R22" s="211"/>
      <c r="S22" s="211"/>
      <c r="T22" s="212"/>
      <c r="V22" s="50" t="s">
        <v>124</v>
      </c>
      <c r="W22" s="50" t="s">
        <v>125</v>
      </c>
      <c r="X22" s="51" t="s">
        <v>126</v>
      </c>
      <c r="Y22" s="52" t="s">
        <v>66</v>
      </c>
    </row>
    <row r="23" spans="1:26" s="4" customFormat="1" ht="60" customHeight="1" x14ac:dyDescent="0.15">
      <c r="A23" s="25"/>
      <c r="B23" s="200"/>
      <c r="C23" s="200"/>
      <c r="D23" s="213" t="s">
        <v>128</v>
      </c>
      <c r="E23" s="214"/>
      <c r="F23" s="162"/>
      <c r="G23" s="149" t="str">
        <f t="shared" si="0"/>
        <v>0</v>
      </c>
      <c r="H23" s="3"/>
      <c r="I23" s="58"/>
      <c r="J23" s="54" t="s">
        <v>63</v>
      </c>
      <c r="K23" s="34" t="s">
        <v>64</v>
      </c>
      <c r="L23" s="34" t="s">
        <v>65</v>
      </c>
      <c r="M23" s="55" t="s">
        <v>66</v>
      </c>
      <c r="N23" s="56" t="s">
        <v>30</v>
      </c>
      <c r="O23" s="47" t="s">
        <v>67</v>
      </c>
      <c r="P23" s="184" t="s">
        <v>129</v>
      </c>
      <c r="Q23" s="185"/>
      <c r="R23" s="185"/>
      <c r="S23" s="185"/>
      <c r="T23" s="186"/>
      <c r="V23" s="54" t="s">
        <v>63</v>
      </c>
      <c r="W23" s="34" t="s">
        <v>64</v>
      </c>
      <c r="X23" s="34" t="s">
        <v>65</v>
      </c>
      <c r="Y23" s="55" t="s">
        <v>66</v>
      </c>
    </row>
    <row r="24" spans="1:26" s="4" customFormat="1" ht="45.75" customHeight="1" x14ac:dyDescent="0.15">
      <c r="A24" s="25"/>
      <c r="B24" s="199" t="s">
        <v>68</v>
      </c>
      <c r="C24" s="8" t="s">
        <v>130</v>
      </c>
      <c r="D24" s="201" t="s">
        <v>131</v>
      </c>
      <c r="E24" s="182"/>
      <c r="F24" s="160"/>
      <c r="G24" s="149" t="str">
        <f t="shared" si="0"/>
        <v>0</v>
      </c>
      <c r="H24" s="16"/>
      <c r="I24" s="35"/>
      <c r="J24" s="35" t="s">
        <v>132</v>
      </c>
      <c r="K24" s="35" t="s">
        <v>133</v>
      </c>
      <c r="L24" s="35"/>
      <c r="M24" s="59" t="s">
        <v>134</v>
      </c>
      <c r="N24" s="60"/>
      <c r="O24" s="61"/>
      <c r="P24" s="184" t="s">
        <v>135</v>
      </c>
      <c r="Q24" s="185"/>
      <c r="R24" s="185"/>
      <c r="S24" s="185"/>
      <c r="T24" s="186"/>
      <c r="V24" s="35" t="s">
        <v>132</v>
      </c>
      <c r="W24" s="35" t="s">
        <v>133</v>
      </c>
      <c r="X24" s="59" t="s">
        <v>134</v>
      </c>
    </row>
    <row r="25" spans="1:26" s="4" customFormat="1" ht="45.75" customHeight="1" x14ac:dyDescent="0.15">
      <c r="A25" s="25"/>
      <c r="B25" s="193"/>
      <c r="C25" s="8" t="s">
        <v>69</v>
      </c>
      <c r="D25" s="202" t="s">
        <v>70</v>
      </c>
      <c r="E25" s="203"/>
      <c r="F25" s="159"/>
      <c r="G25" s="149" t="str">
        <f t="shared" si="0"/>
        <v>0</v>
      </c>
      <c r="H25" s="3"/>
      <c r="I25" s="62"/>
      <c r="J25" s="34" t="s">
        <v>71</v>
      </c>
      <c r="K25" s="156" t="s">
        <v>205</v>
      </c>
      <c r="L25" s="34"/>
      <c r="M25" s="63" t="s">
        <v>72</v>
      </c>
      <c r="N25" s="64"/>
      <c r="O25" s="47" t="s">
        <v>55</v>
      </c>
      <c r="P25" s="204" t="s">
        <v>73</v>
      </c>
      <c r="Q25" s="205"/>
      <c r="R25" s="205"/>
      <c r="S25" s="205"/>
      <c r="T25" s="206"/>
      <c r="V25" s="34" t="s">
        <v>71</v>
      </c>
      <c r="W25" s="156" t="s">
        <v>205</v>
      </c>
      <c r="X25" s="63" t="s">
        <v>72</v>
      </c>
    </row>
    <row r="26" spans="1:26" s="4" customFormat="1" ht="45.75" customHeight="1" x14ac:dyDescent="0.15">
      <c r="A26" s="25"/>
      <c r="B26" s="200"/>
      <c r="C26" s="8" t="s">
        <v>136</v>
      </c>
      <c r="D26" s="202" t="s">
        <v>74</v>
      </c>
      <c r="E26" s="203"/>
      <c r="F26" s="159"/>
      <c r="G26" s="149" t="str">
        <f t="shared" si="0"/>
        <v>0</v>
      </c>
      <c r="H26" s="88"/>
      <c r="I26" s="34" t="s">
        <v>75</v>
      </c>
      <c r="J26" s="34" t="s">
        <v>76</v>
      </c>
      <c r="K26" s="34" t="s">
        <v>77</v>
      </c>
      <c r="L26" s="34" t="s">
        <v>78</v>
      </c>
      <c r="M26" s="65" t="s">
        <v>79</v>
      </c>
      <c r="N26" s="66"/>
      <c r="O26" s="37" t="s">
        <v>80</v>
      </c>
      <c r="P26" s="207"/>
      <c r="Q26" s="207"/>
      <c r="R26" s="207"/>
      <c r="S26" s="207"/>
      <c r="T26" s="207"/>
      <c r="V26" s="34" t="s">
        <v>75</v>
      </c>
      <c r="W26" s="34" t="s">
        <v>76</v>
      </c>
      <c r="X26" s="34" t="s">
        <v>77</v>
      </c>
      <c r="Y26" s="34" t="s">
        <v>78</v>
      </c>
      <c r="Z26" s="65" t="s">
        <v>79</v>
      </c>
    </row>
    <row r="27" spans="1:26" s="4" customFormat="1" ht="33" customHeight="1" x14ac:dyDescent="0.15">
      <c r="A27" s="25"/>
      <c r="B27" s="193" t="s">
        <v>137</v>
      </c>
      <c r="C27" s="8" t="s">
        <v>138</v>
      </c>
      <c r="D27" s="194" t="s">
        <v>139</v>
      </c>
      <c r="E27" s="195"/>
      <c r="F27" s="159"/>
      <c r="G27" s="149" t="str">
        <f>IF(F27="該当せず",1,"0")</f>
        <v>0</v>
      </c>
      <c r="H27" s="86" t="s">
        <v>201</v>
      </c>
      <c r="I27" s="35"/>
      <c r="J27" s="196" t="s">
        <v>140</v>
      </c>
      <c r="K27" s="196"/>
      <c r="L27" s="196"/>
      <c r="M27" s="67"/>
      <c r="N27" s="68"/>
      <c r="O27" s="47"/>
      <c r="P27" s="94"/>
      <c r="Q27" s="95"/>
      <c r="R27" s="95"/>
      <c r="S27" s="95"/>
      <c r="T27" s="96"/>
      <c r="V27" s="154" t="s">
        <v>143</v>
      </c>
      <c r="W27" s="154"/>
      <c r="X27" s="154"/>
    </row>
    <row r="28" spans="1:26" s="4" customFormat="1" ht="33" customHeight="1" x14ac:dyDescent="0.15">
      <c r="A28" s="25"/>
      <c r="B28" s="193"/>
      <c r="C28" s="92" t="s">
        <v>141</v>
      </c>
      <c r="D28" s="197" t="s">
        <v>142</v>
      </c>
      <c r="E28" s="198"/>
      <c r="F28" s="160"/>
      <c r="G28" s="149" t="str">
        <f>IF(F28="","0",IF(F28=I28,7,IF(F28=J28,5,IF(F28=K28,3,IF(F28=L28,1,IF(F28=M28,0))))))</f>
        <v>0</v>
      </c>
      <c r="H28" s="72"/>
      <c r="I28" s="73"/>
      <c r="J28" s="73"/>
      <c r="K28" s="73" t="s">
        <v>143</v>
      </c>
      <c r="L28" s="73" t="s">
        <v>144</v>
      </c>
      <c r="M28" s="74" t="s">
        <v>145</v>
      </c>
      <c r="N28" s="75"/>
      <c r="O28" s="47"/>
      <c r="P28" s="94"/>
      <c r="Q28" s="95"/>
      <c r="R28" s="95"/>
      <c r="S28" s="95"/>
      <c r="T28" s="96"/>
      <c r="V28" s="73" t="s">
        <v>143</v>
      </c>
      <c r="W28" s="73" t="s">
        <v>144</v>
      </c>
      <c r="X28" s="74" t="s">
        <v>145</v>
      </c>
    </row>
    <row r="29" spans="1:26" s="4" customFormat="1" ht="117" customHeight="1" x14ac:dyDescent="0.15">
      <c r="A29" s="25"/>
      <c r="B29" s="199" t="s">
        <v>146</v>
      </c>
      <c r="C29" s="169" t="s">
        <v>208</v>
      </c>
      <c r="D29" s="201" t="s">
        <v>207</v>
      </c>
      <c r="E29" s="182"/>
      <c r="F29" s="160"/>
      <c r="G29" s="149" t="str">
        <f>IF(F29="","0",IF(F29=I29,7,IF(F29=J29,5,IF(F29=K29,3,IF(F29=L29,1,IF(F29=M29,0))))))</f>
        <v>0</v>
      </c>
      <c r="H29" s="167" t="s">
        <v>42</v>
      </c>
      <c r="I29" s="35"/>
      <c r="J29" s="168" t="s">
        <v>206</v>
      </c>
      <c r="K29" s="170" t="s">
        <v>209</v>
      </c>
      <c r="L29" s="170" t="s">
        <v>210</v>
      </c>
      <c r="M29" s="74"/>
      <c r="N29" s="75"/>
      <c r="O29" s="166" t="s">
        <v>212</v>
      </c>
      <c r="P29" s="181" t="s">
        <v>211</v>
      </c>
      <c r="Q29" s="181"/>
      <c r="R29" s="181"/>
      <c r="S29" s="181"/>
      <c r="T29" s="181"/>
      <c r="V29" s="168" t="s">
        <v>206</v>
      </c>
      <c r="W29" s="170" t="s">
        <v>209</v>
      </c>
      <c r="X29" s="170" t="s">
        <v>210</v>
      </c>
    </row>
    <row r="30" spans="1:26" s="4" customFormat="1" ht="39.75" customHeight="1" x14ac:dyDescent="0.15">
      <c r="A30" s="25"/>
      <c r="B30" s="200"/>
      <c r="C30" s="8" t="s">
        <v>147</v>
      </c>
      <c r="D30" s="182" t="s">
        <v>148</v>
      </c>
      <c r="E30" s="183"/>
      <c r="F30" s="160"/>
      <c r="G30" s="149" t="str">
        <f>IF(F30="","0",IF(F30=I30,7,IF(F30=J30,5,IF(F30=K30,3,IF(F30=L30,1,IF(F30=M30,0))))))</f>
        <v>0</v>
      </c>
      <c r="H30" s="16"/>
      <c r="I30" s="76"/>
      <c r="J30" s="35" t="s">
        <v>149</v>
      </c>
      <c r="K30" s="35" t="s">
        <v>150</v>
      </c>
      <c r="L30" s="35" t="s">
        <v>151</v>
      </c>
      <c r="M30" s="35" t="s">
        <v>152</v>
      </c>
      <c r="N30" s="68"/>
      <c r="O30" s="47"/>
      <c r="P30" s="184" t="s">
        <v>153</v>
      </c>
      <c r="Q30" s="185"/>
      <c r="R30" s="185"/>
      <c r="S30" s="185"/>
      <c r="T30" s="186"/>
      <c r="V30" s="35" t="s">
        <v>149</v>
      </c>
      <c r="W30" s="35" t="s">
        <v>150</v>
      </c>
      <c r="X30" s="35" t="s">
        <v>151</v>
      </c>
      <c r="Y30" s="35" t="s">
        <v>152</v>
      </c>
    </row>
    <row r="31" spans="1:26" ht="36.75" customHeight="1" x14ac:dyDescent="0.15">
      <c r="A31" s="25"/>
      <c r="B31" s="157" t="s">
        <v>81</v>
      </c>
      <c r="C31" s="87" t="s">
        <v>8</v>
      </c>
      <c r="D31" s="187" t="s">
        <v>7</v>
      </c>
      <c r="E31" s="188"/>
      <c r="F31" s="159"/>
      <c r="G31" s="149" t="str">
        <f>IF(F31="登録済み",1,"0")</f>
        <v>0</v>
      </c>
      <c r="H31" s="89" t="s">
        <v>6</v>
      </c>
      <c r="I31" s="77"/>
      <c r="J31" s="189" t="s">
        <v>5</v>
      </c>
      <c r="K31" s="189"/>
      <c r="L31" s="189"/>
      <c r="M31" s="78"/>
      <c r="N31" s="58"/>
      <c r="O31" s="38" t="s">
        <v>4</v>
      </c>
      <c r="P31" s="190" t="s">
        <v>3</v>
      </c>
      <c r="Q31" s="191"/>
      <c r="R31" s="191"/>
      <c r="S31" s="191"/>
      <c r="T31" s="192"/>
      <c r="V31" s="155" t="s">
        <v>200</v>
      </c>
      <c r="W31" s="155"/>
      <c r="X31" s="155"/>
    </row>
    <row r="32" spans="1:26" ht="41.25" customHeight="1" x14ac:dyDescent="0.15">
      <c r="A32" s="171" t="s">
        <v>2</v>
      </c>
      <c r="B32" s="172"/>
      <c r="C32" s="172"/>
      <c r="D32" s="172"/>
      <c r="E32" s="173"/>
      <c r="F32" s="148" t="str">
        <f>COUNTA(F10:F31)&amp;"/"&amp;22</f>
        <v>0/22</v>
      </c>
      <c r="G32" s="79">
        <f>SUM(G10:G31)</f>
        <v>0</v>
      </c>
      <c r="H32" s="26" t="s">
        <v>82</v>
      </c>
      <c r="I32" s="80" t="str">
        <f>IF(G32=0,"",IF(G32&lt;=33,"☆",IF(G32&lt;=48,"☆☆",IF(G32&lt;=83,"☆☆☆",IF(G32&lt;=104,"☆☆☆",)))))</f>
        <v/>
      </c>
      <c r="J32" s="81"/>
      <c r="K32" s="81"/>
      <c r="L32" s="81"/>
      <c r="M32" s="81"/>
      <c r="N32" s="81"/>
      <c r="O32" s="81"/>
      <c r="P32" s="82"/>
      <c r="Q32" s="82"/>
      <c r="R32" s="82"/>
      <c r="S32" s="82"/>
      <c r="T32" s="83"/>
    </row>
    <row r="33" spans="8:20" ht="34.5" customHeight="1" x14ac:dyDescent="0.15">
      <c r="H33" s="174" t="s">
        <v>1</v>
      </c>
      <c r="I33" s="174"/>
      <c r="J33" s="175"/>
      <c r="K33" s="175"/>
      <c r="L33" s="175"/>
      <c r="M33" s="175"/>
      <c r="N33" s="176" t="s">
        <v>154</v>
      </c>
      <c r="O33" s="176"/>
      <c r="P33" s="176"/>
      <c r="Q33" s="176"/>
      <c r="R33" s="176"/>
      <c r="S33" s="176"/>
      <c r="T33" s="176"/>
    </row>
    <row r="34" spans="8:20" ht="26.25" customHeight="1" x14ac:dyDescent="0.15">
      <c r="H34" s="178" t="s">
        <v>0</v>
      </c>
      <c r="I34" s="178"/>
      <c r="J34" s="178"/>
      <c r="K34" s="178"/>
      <c r="L34" s="179"/>
      <c r="M34" s="84"/>
      <c r="N34" s="177"/>
      <c r="O34" s="177"/>
      <c r="P34" s="177"/>
      <c r="Q34" s="177"/>
      <c r="R34" s="177"/>
      <c r="S34" s="177"/>
      <c r="T34" s="177"/>
    </row>
    <row r="35" spans="8:20" ht="72" customHeight="1" x14ac:dyDescent="0.15">
      <c r="N35" s="177"/>
      <c r="O35" s="177"/>
      <c r="P35" s="177"/>
      <c r="Q35" s="177"/>
      <c r="R35" s="177"/>
      <c r="S35" s="177"/>
      <c r="T35" s="177"/>
    </row>
    <row r="36" spans="8:20" ht="29.25" customHeight="1" x14ac:dyDescent="0.15"/>
    <row r="37" spans="8:20" s="2" customFormat="1" ht="29.25" customHeight="1" x14ac:dyDescent="0.15"/>
    <row r="38" spans="8:20" s="2" customFormat="1" ht="29.25" customHeight="1" x14ac:dyDescent="0.15"/>
    <row r="39" spans="8:20" s="2" customFormat="1" ht="29.25" customHeight="1" x14ac:dyDescent="0.15"/>
  </sheetData>
  <mergeCells count="78">
    <mergeCell ref="A1:L1"/>
    <mergeCell ref="R2:T2"/>
    <mergeCell ref="B3:E3"/>
    <mergeCell ref="H3:H4"/>
    <mergeCell ref="I3:J3"/>
    <mergeCell ref="K3:M3"/>
    <mergeCell ref="S3:T5"/>
    <mergeCell ref="B4:C4"/>
    <mergeCell ref="I4:L4"/>
    <mergeCell ref="B5:C5"/>
    <mergeCell ref="H5:M5"/>
    <mergeCell ref="A7:A9"/>
    <mergeCell ref="B7:C9"/>
    <mergeCell ref="D7:E8"/>
    <mergeCell ref="F7:F9"/>
    <mergeCell ref="G7:G9"/>
    <mergeCell ref="D9:E9"/>
    <mergeCell ref="H7:H9"/>
    <mergeCell ref="I7:M8"/>
    <mergeCell ref="N7:N9"/>
    <mergeCell ref="O7:O9"/>
    <mergeCell ref="P7:T9"/>
    <mergeCell ref="B10:B14"/>
    <mergeCell ref="C10:C14"/>
    <mergeCell ref="D10:E10"/>
    <mergeCell ref="P10:T10"/>
    <mergeCell ref="D11:E11"/>
    <mergeCell ref="P11:T11"/>
    <mergeCell ref="D12:E12"/>
    <mergeCell ref="P12:T12"/>
    <mergeCell ref="D13:E13"/>
    <mergeCell ref="P13:T13"/>
    <mergeCell ref="D14:E14"/>
    <mergeCell ref="P14:T14"/>
    <mergeCell ref="B15:B23"/>
    <mergeCell ref="C15:C17"/>
    <mergeCell ref="D15:E15"/>
    <mergeCell ref="P15:T15"/>
    <mergeCell ref="D16:E16"/>
    <mergeCell ref="P16:T16"/>
    <mergeCell ref="D17:E17"/>
    <mergeCell ref="P17:T17"/>
    <mergeCell ref="C18:C23"/>
    <mergeCell ref="D18:E18"/>
    <mergeCell ref="P18:T18"/>
    <mergeCell ref="D19:E19"/>
    <mergeCell ref="P19:T19"/>
    <mergeCell ref="D20:E20"/>
    <mergeCell ref="P20:T20"/>
    <mergeCell ref="D22:E22"/>
    <mergeCell ref="P22:T22"/>
    <mergeCell ref="D23:E23"/>
    <mergeCell ref="P23:T23"/>
    <mergeCell ref="D21:E21"/>
    <mergeCell ref="P21:T21"/>
    <mergeCell ref="P31:T31"/>
    <mergeCell ref="B24:B26"/>
    <mergeCell ref="D24:E24"/>
    <mergeCell ref="P24:T24"/>
    <mergeCell ref="D25:E25"/>
    <mergeCell ref="P25:T25"/>
    <mergeCell ref="D26:E26"/>
    <mergeCell ref="A32:E32"/>
    <mergeCell ref="H33:M33"/>
    <mergeCell ref="N33:T35"/>
    <mergeCell ref="H34:L34"/>
    <mergeCell ref="P26:T26"/>
    <mergeCell ref="B27:B28"/>
    <mergeCell ref="D27:E27"/>
    <mergeCell ref="J27:L27"/>
    <mergeCell ref="D28:E28"/>
    <mergeCell ref="B29:B30"/>
    <mergeCell ref="D29:E29"/>
    <mergeCell ref="P29:T29"/>
    <mergeCell ref="D30:E30"/>
    <mergeCell ref="P30:T30"/>
    <mergeCell ref="D31:E31"/>
    <mergeCell ref="J31:L31"/>
  </mergeCells>
  <phoneticPr fontId="3"/>
  <dataValidations count="23">
    <dataValidation type="list" allowBlank="1" showInputMessage="1" showErrorMessage="1" sqref="F31">
      <formula1>$V$31</formula1>
    </dataValidation>
    <dataValidation type="list" allowBlank="1" showInputMessage="1" showErrorMessage="1" sqref="F30">
      <formula1>$V$30:$Y$30</formula1>
    </dataValidation>
    <dataValidation type="list" allowBlank="1" showInputMessage="1" showErrorMessage="1" sqref="F28">
      <formula1>$V$28:$X$28</formula1>
    </dataValidation>
    <dataValidation type="list" allowBlank="1" showInputMessage="1" showErrorMessage="1" sqref="F27">
      <formula1>$V$27</formula1>
    </dataValidation>
    <dataValidation type="list" allowBlank="1" showInputMessage="1" showErrorMessage="1" sqref="F26">
      <formula1>$V$26:$Z$26</formula1>
    </dataValidation>
    <dataValidation type="list" allowBlank="1" showInputMessage="1" showErrorMessage="1" sqref="F25">
      <formula1>$V$25:$X$25</formula1>
    </dataValidation>
    <dataValidation type="list" allowBlank="1" showInputMessage="1" showErrorMessage="1" sqref="F24">
      <formula1>$V$24:$X$24</formula1>
    </dataValidation>
    <dataValidation type="list" allowBlank="1" showInputMessage="1" showErrorMessage="1" sqref="F23">
      <formula1>$V$23:$Y$23</formula1>
    </dataValidation>
    <dataValidation type="list" allowBlank="1" showInputMessage="1" showErrorMessage="1" sqref="F22">
      <formula1>$V$22:$Y$22</formula1>
    </dataValidation>
    <dataValidation type="list" allowBlank="1" showInputMessage="1" showErrorMessage="1" sqref="F21">
      <formula1>$V$21:$Y$21</formula1>
    </dataValidation>
    <dataValidation type="list" allowBlank="1" showInputMessage="1" showErrorMessage="1" sqref="F20">
      <formula1>$V$20:$Y$20</formula1>
    </dataValidation>
    <dataValidation type="list" allowBlank="1" showInputMessage="1" showErrorMessage="1" sqref="F19">
      <formula1>$V$19:$Y$19</formula1>
    </dataValidation>
    <dataValidation type="list" allowBlank="1" showInputMessage="1" showErrorMessage="1" sqref="F18">
      <formula1>$V$18:$Y$18</formula1>
    </dataValidation>
    <dataValidation type="list" allowBlank="1" showInputMessage="1" showErrorMessage="1" sqref="F17">
      <formula1>$V$17:$Y$17</formula1>
    </dataValidation>
    <dataValidation type="list" allowBlank="1" showInputMessage="1" showErrorMessage="1" sqref="F16">
      <formula1>$V$16:$Z$16</formula1>
    </dataValidation>
    <dataValidation type="list" allowBlank="1" showInputMessage="1" showErrorMessage="1" sqref="F15">
      <formula1>$V$15:$Y$15</formula1>
    </dataValidation>
    <dataValidation type="list" allowBlank="1" showInputMessage="1" showErrorMessage="1" sqref="F14">
      <formula1>$V$14:$X$14</formula1>
    </dataValidation>
    <dataValidation type="list" allowBlank="1" showInputMessage="1" showErrorMessage="1" sqref="F13">
      <formula1>$V$13:$Y$13</formula1>
    </dataValidation>
    <dataValidation type="list" allowBlank="1" showInputMessage="1" showErrorMessage="1" sqref="F12">
      <formula1>$V$12:$Y$12</formula1>
    </dataValidation>
    <dataValidation type="list" allowBlank="1" showInputMessage="1" showErrorMessage="1" sqref="F11">
      <formula1>$V$11:$Z$11</formula1>
    </dataValidation>
    <dataValidation type="list" allowBlank="1" showInputMessage="1" showErrorMessage="1" sqref="F10">
      <formula1>$V$10:$Y$10</formula1>
    </dataValidation>
    <dataValidation type="list" allowBlank="1" showInputMessage="1" showErrorMessage="1" sqref="E4">
      <formula1>$V$2:$W$2</formula1>
    </dataValidation>
    <dataValidation type="list" allowBlank="1" showInputMessage="1" showErrorMessage="1" sqref="F29">
      <formula1>$V$29:$X$29</formula1>
    </dataValidation>
  </dataValidations>
  <pageMargins left="0.56999999999999995" right="0.2" top="0.74" bottom="0.19685039370078741" header="0.37" footer="0.23622047244094491"/>
  <pageSetup paperSize="9" scale="41" firstPageNumber="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9"/>
  <sheetViews>
    <sheetView view="pageBreakPreview" topLeftCell="A4" zoomScale="60" zoomScaleNormal="80" workbookViewId="0">
      <selection sqref="A1:L1"/>
    </sheetView>
  </sheetViews>
  <sheetFormatPr defaultRowHeight="13.5" x14ac:dyDescent="0.15"/>
  <cols>
    <col min="1" max="1" width="9.125" style="2" customWidth="1"/>
    <col min="2" max="2" width="10.375" style="2" customWidth="1"/>
    <col min="3" max="3" width="12" style="2" customWidth="1"/>
    <col min="4" max="4" width="6.125" style="2" customWidth="1"/>
    <col min="5" max="6" width="19.75" style="2" customWidth="1"/>
    <col min="7" max="7" width="6.25" style="2" customWidth="1"/>
    <col min="8" max="8" width="9.5" style="2" customWidth="1"/>
    <col min="9" max="9" width="10.875" style="2" customWidth="1"/>
    <col min="10" max="11" width="15.875" style="2" customWidth="1"/>
    <col min="12" max="12" width="13.875" style="2" customWidth="1"/>
    <col min="13" max="13" width="12" style="2" customWidth="1"/>
    <col min="14" max="14" width="13.375" style="2" customWidth="1"/>
    <col min="15" max="15" width="12.625" style="2" customWidth="1"/>
    <col min="16" max="16" width="12.75" style="2" customWidth="1"/>
    <col min="17" max="17" width="12.875" style="2" customWidth="1"/>
    <col min="18" max="18" width="5.875" style="2" customWidth="1"/>
    <col min="19" max="19" width="7.375" style="2" customWidth="1"/>
    <col min="20" max="20" width="9.125" style="1" customWidth="1"/>
    <col min="21" max="16384" width="9" style="1"/>
  </cols>
  <sheetData>
    <row r="1" spans="1:26" ht="23.25" customHeight="1" x14ac:dyDescent="0.15">
      <c r="A1" s="239" t="s">
        <v>213</v>
      </c>
      <c r="B1" s="239"/>
      <c r="C1" s="239"/>
      <c r="D1" s="239"/>
      <c r="E1" s="239"/>
      <c r="F1" s="239"/>
      <c r="G1" s="239"/>
      <c r="H1" s="239"/>
      <c r="I1" s="239"/>
      <c r="J1" s="239"/>
      <c r="K1" s="239"/>
      <c r="L1" s="239"/>
      <c r="M1" s="27"/>
    </row>
    <row r="2" spans="1:26" ht="25.5" customHeight="1" x14ac:dyDescent="0.15">
      <c r="A2" s="1"/>
      <c r="B2" s="1"/>
      <c r="C2" s="1"/>
      <c r="D2" s="1"/>
      <c r="E2" s="1"/>
      <c r="F2" s="1"/>
      <c r="G2" s="1"/>
      <c r="H2" s="1"/>
      <c r="I2" s="1"/>
      <c r="J2" s="1"/>
      <c r="K2" s="1"/>
      <c r="L2" s="1"/>
      <c r="M2" s="28"/>
      <c r="N2" s="18"/>
      <c r="O2" s="9" t="s">
        <v>33</v>
      </c>
      <c r="P2" s="9" t="s">
        <v>34</v>
      </c>
      <c r="Q2" s="9" t="s">
        <v>35</v>
      </c>
      <c r="R2" s="240" t="s">
        <v>83</v>
      </c>
      <c r="S2" s="240"/>
      <c r="T2" s="240"/>
      <c r="V2" s="1" t="s">
        <v>194</v>
      </c>
      <c r="W2" s="1" t="s">
        <v>195</v>
      </c>
    </row>
    <row r="3" spans="1:26" ht="30.75" customHeight="1" x14ac:dyDescent="0.15">
      <c r="A3" s="150" t="s">
        <v>26</v>
      </c>
      <c r="B3" s="241" t="str">
        <f>IF(ファクトリー系_1!B3="","",ファクトリー系_1!B3)</f>
        <v/>
      </c>
      <c r="C3" s="242"/>
      <c r="D3" s="242"/>
      <c r="E3" s="243"/>
      <c r="F3" s="152"/>
      <c r="G3" s="22"/>
      <c r="H3" s="244" t="s">
        <v>25</v>
      </c>
      <c r="I3" s="253" t="str">
        <f>ファクトリー系_1!I3</f>
        <v>部署名</v>
      </c>
      <c r="J3" s="254"/>
      <c r="K3" s="254" t="str">
        <f>ファクトリー系_1!K3</f>
        <v>役職名</v>
      </c>
      <c r="L3" s="254"/>
      <c r="M3" s="255"/>
      <c r="N3" s="20"/>
      <c r="O3" s="9" t="s">
        <v>84</v>
      </c>
      <c r="P3" s="29">
        <v>87</v>
      </c>
      <c r="Q3" s="29">
        <v>49</v>
      </c>
      <c r="R3" s="30"/>
      <c r="S3" s="246" t="s">
        <v>85</v>
      </c>
      <c r="T3" s="246"/>
    </row>
    <row r="4" spans="1:26" ht="30.75" customHeight="1" x14ac:dyDescent="0.15">
      <c r="A4" s="85" t="s">
        <v>24</v>
      </c>
      <c r="B4" s="247"/>
      <c r="C4" s="248"/>
      <c r="D4" s="151" t="s">
        <v>10</v>
      </c>
      <c r="E4" s="158"/>
      <c r="F4" s="146"/>
      <c r="G4" s="22"/>
      <c r="H4" s="245"/>
      <c r="I4" s="250" t="str">
        <f>ファクトリー系_1!I4</f>
        <v>氏名　　　　　　　　　　　　　　　　　　　　　　　　　</v>
      </c>
      <c r="J4" s="251"/>
      <c r="K4" s="251"/>
      <c r="L4" s="252"/>
      <c r="M4" s="153" t="s">
        <v>197</v>
      </c>
      <c r="N4" s="20"/>
      <c r="O4" s="9" t="s">
        <v>36</v>
      </c>
      <c r="P4" s="29">
        <v>48</v>
      </c>
      <c r="Q4" s="29">
        <v>34</v>
      </c>
      <c r="R4" s="30"/>
      <c r="S4" s="246"/>
      <c r="T4" s="246"/>
    </row>
    <row r="5" spans="1:26" ht="30" customHeight="1" x14ac:dyDescent="0.15">
      <c r="A5" s="8" t="s">
        <v>37</v>
      </c>
      <c r="B5" s="241" t="s">
        <v>38</v>
      </c>
      <c r="C5" s="242"/>
      <c r="D5" s="31" t="s">
        <v>86</v>
      </c>
      <c r="E5" s="163"/>
      <c r="F5" s="147"/>
      <c r="G5" s="22"/>
      <c r="H5" s="182" t="s">
        <v>23</v>
      </c>
      <c r="I5" s="183"/>
      <c r="J5" s="183"/>
      <c r="K5" s="183"/>
      <c r="L5" s="183"/>
      <c r="M5" s="249"/>
      <c r="N5" s="23"/>
      <c r="O5" s="9" t="s">
        <v>39</v>
      </c>
      <c r="P5" s="29">
        <v>33</v>
      </c>
      <c r="Q5" s="29">
        <v>27</v>
      </c>
      <c r="R5" s="30"/>
      <c r="S5" s="246"/>
      <c r="T5" s="246"/>
    </row>
    <row r="6" spans="1:26" ht="13.5" customHeight="1" x14ac:dyDescent="0.15">
      <c r="O6" s="20"/>
      <c r="P6" s="20"/>
      <c r="Q6" s="20"/>
      <c r="R6" s="20"/>
      <c r="S6" s="20"/>
    </row>
    <row r="7" spans="1:26" ht="13.5" customHeight="1" x14ac:dyDescent="0.15">
      <c r="A7" s="223" t="s">
        <v>22</v>
      </c>
      <c r="B7" s="232" t="s">
        <v>28</v>
      </c>
      <c r="C7" s="233"/>
      <c r="D7" s="223" t="s">
        <v>21</v>
      </c>
      <c r="E7" s="231"/>
      <c r="F7" s="180" t="s">
        <v>193</v>
      </c>
      <c r="G7" s="238" t="s">
        <v>20</v>
      </c>
      <c r="H7" s="223" t="s">
        <v>6</v>
      </c>
      <c r="I7" s="223" t="s">
        <v>19</v>
      </c>
      <c r="J7" s="223"/>
      <c r="K7" s="223"/>
      <c r="L7" s="223"/>
      <c r="M7" s="223"/>
      <c r="N7" s="224" t="s">
        <v>32</v>
      </c>
      <c r="O7" s="227" t="s">
        <v>18</v>
      </c>
      <c r="P7" s="230" t="s">
        <v>17</v>
      </c>
      <c r="Q7" s="230"/>
      <c r="R7" s="230"/>
      <c r="S7" s="230"/>
      <c r="T7" s="230"/>
    </row>
    <row r="8" spans="1:26" ht="20.25" customHeight="1" x14ac:dyDescent="0.15">
      <c r="A8" s="223"/>
      <c r="B8" s="234"/>
      <c r="C8" s="235"/>
      <c r="D8" s="223"/>
      <c r="E8" s="231"/>
      <c r="F8" s="180"/>
      <c r="G8" s="238"/>
      <c r="H8" s="223"/>
      <c r="I8" s="223"/>
      <c r="J8" s="223"/>
      <c r="K8" s="223"/>
      <c r="L8" s="223"/>
      <c r="M8" s="223"/>
      <c r="N8" s="225"/>
      <c r="O8" s="228"/>
      <c r="P8" s="230"/>
      <c r="Q8" s="230"/>
      <c r="R8" s="230"/>
      <c r="S8" s="230"/>
      <c r="T8" s="230"/>
    </row>
    <row r="9" spans="1:26" ht="27.75" customHeight="1" x14ac:dyDescent="0.15">
      <c r="A9" s="223"/>
      <c r="B9" s="236"/>
      <c r="C9" s="237"/>
      <c r="D9" s="223" t="s">
        <v>16</v>
      </c>
      <c r="E9" s="231"/>
      <c r="F9" s="180"/>
      <c r="G9" s="233"/>
      <c r="H9" s="224"/>
      <c r="I9" s="85" t="s">
        <v>15</v>
      </c>
      <c r="J9" s="85" t="s">
        <v>14</v>
      </c>
      <c r="K9" s="85" t="s">
        <v>13</v>
      </c>
      <c r="L9" s="85" t="s">
        <v>12</v>
      </c>
      <c r="M9" s="85" t="s">
        <v>11</v>
      </c>
      <c r="N9" s="226"/>
      <c r="O9" s="229"/>
      <c r="P9" s="230"/>
      <c r="Q9" s="230"/>
      <c r="R9" s="230"/>
      <c r="S9" s="230"/>
      <c r="T9" s="230"/>
    </row>
    <row r="10" spans="1:26" s="4" customFormat="1" ht="45.75" customHeight="1" x14ac:dyDescent="0.15">
      <c r="A10" s="91" t="s">
        <v>87</v>
      </c>
      <c r="B10" s="199" t="s">
        <v>40</v>
      </c>
      <c r="C10" s="199" t="s">
        <v>40</v>
      </c>
      <c r="D10" s="202" t="s">
        <v>41</v>
      </c>
      <c r="E10" s="203"/>
      <c r="F10" s="159"/>
      <c r="G10" s="149" t="str">
        <f>IF(F10="","0",IF(F10=J10,5,IF(F10=K10,3,IF(F10=L10,1,IF(F10=M10,0)))))</f>
        <v>0</v>
      </c>
      <c r="H10" s="86" t="s">
        <v>42</v>
      </c>
      <c r="I10" s="15"/>
      <c r="J10" s="97" t="s">
        <v>43</v>
      </c>
      <c r="K10" s="97" t="s">
        <v>44</v>
      </c>
      <c r="L10" s="97" t="s">
        <v>45</v>
      </c>
      <c r="M10" s="86" t="s">
        <v>46</v>
      </c>
      <c r="N10" s="5"/>
      <c r="O10" s="24" t="s">
        <v>47</v>
      </c>
      <c r="P10" s="218" t="s">
        <v>48</v>
      </c>
      <c r="Q10" s="219"/>
      <c r="R10" s="219"/>
      <c r="S10" s="219"/>
      <c r="T10" s="220"/>
      <c r="V10" s="97" t="s">
        <v>43</v>
      </c>
      <c r="W10" s="97" t="s">
        <v>44</v>
      </c>
      <c r="X10" s="97" t="s">
        <v>45</v>
      </c>
      <c r="Y10" s="86" t="s">
        <v>46</v>
      </c>
    </row>
    <row r="11" spans="1:26" s="4" customFormat="1" ht="96" customHeight="1" x14ac:dyDescent="0.15">
      <c r="A11" s="98"/>
      <c r="B11" s="193"/>
      <c r="C11" s="193"/>
      <c r="D11" s="221" t="s">
        <v>214</v>
      </c>
      <c r="E11" s="222"/>
      <c r="F11" s="159"/>
      <c r="G11" s="149" t="str">
        <f t="shared" ref="G11:G26" si="0">IF(F11="","0",IF(F11=I11,7,IF(F11=J11,5,IF(F11=K11,3,IF(F11=L11,1,IF(F11=M11,0))))))</f>
        <v>0</v>
      </c>
      <c r="H11" s="86"/>
      <c r="I11" s="34" t="s">
        <v>88</v>
      </c>
      <c r="J11" s="34" t="s">
        <v>89</v>
      </c>
      <c r="K11" s="34" t="s">
        <v>90</v>
      </c>
      <c r="L11" s="34" t="s">
        <v>91</v>
      </c>
      <c r="M11" s="35" t="s">
        <v>46</v>
      </c>
      <c r="N11" s="36"/>
      <c r="O11" s="37"/>
      <c r="P11" s="218" t="s">
        <v>92</v>
      </c>
      <c r="Q11" s="219"/>
      <c r="R11" s="219"/>
      <c r="S11" s="219"/>
      <c r="T11" s="220"/>
      <c r="V11" s="34" t="s">
        <v>88</v>
      </c>
      <c r="W11" s="34" t="s">
        <v>89</v>
      </c>
      <c r="X11" s="34" t="s">
        <v>90</v>
      </c>
      <c r="Y11" s="34" t="s">
        <v>91</v>
      </c>
      <c r="Z11" s="35" t="s">
        <v>46</v>
      </c>
    </row>
    <row r="12" spans="1:26" s="4" customFormat="1" ht="45.75" customHeight="1" x14ac:dyDescent="0.15">
      <c r="A12" s="98"/>
      <c r="B12" s="193"/>
      <c r="C12" s="193"/>
      <c r="D12" s="221" t="s">
        <v>93</v>
      </c>
      <c r="E12" s="222"/>
      <c r="F12" s="160"/>
      <c r="G12" s="149" t="str">
        <f t="shared" si="0"/>
        <v>0</v>
      </c>
      <c r="H12" s="86"/>
      <c r="I12" s="35" t="s">
        <v>202</v>
      </c>
      <c r="J12" s="34" t="s">
        <v>203</v>
      </c>
      <c r="K12" s="34" t="s">
        <v>204</v>
      </c>
      <c r="L12" s="34"/>
      <c r="M12" s="35" t="s">
        <v>94</v>
      </c>
      <c r="N12" s="36"/>
      <c r="O12" s="37"/>
      <c r="P12" s="190" t="s">
        <v>95</v>
      </c>
      <c r="Q12" s="191"/>
      <c r="R12" s="191"/>
      <c r="S12" s="191"/>
      <c r="T12" s="192"/>
      <c r="V12" s="35" t="s">
        <v>202</v>
      </c>
      <c r="W12" s="34" t="s">
        <v>203</v>
      </c>
      <c r="X12" s="34" t="s">
        <v>204</v>
      </c>
      <c r="Y12" s="35" t="s">
        <v>94</v>
      </c>
    </row>
    <row r="13" spans="1:26" s="4" customFormat="1" ht="45.75" customHeight="1" x14ac:dyDescent="0.15">
      <c r="A13" s="98"/>
      <c r="B13" s="193"/>
      <c r="C13" s="193"/>
      <c r="D13" s="221" t="s">
        <v>96</v>
      </c>
      <c r="E13" s="222"/>
      <c r="F13" s="160"/>
      <c r="G13" s="149" t="str">
        <f t="shared" si="0"/>
        <v>0</v>
      </c>
      <c r="H13" s="86"/>
      <c r="I13" s="39"/>
      <c r="J13" s="34" t="s">
        <v>97</v>
      </c>
      <c r="K13" s="34" t="s">
        <v>98</v>
      </c>
      <c r="L13" s="34" t="s">
        <v>99</v>
      </c>
      <c r="M13" s="35" t="s">
        <v>100</v>
      </c>
      <c r="N13" s="36"/>
      <c r="O13" s="37"/>
      <c r="P13" s="190" t="s">
        <v>101</v>
      </c>
      <c r="Q13" s="191"/>
      <c r="R13" s="191"/>
      <c r="S13" s="191"/>
      <c r="T13" s="192"/>
      <c r="V13" s="34" t="s">
        <v>97</v>
      </c>
      <c r="W13" s="34" t="s">
        <v>98</v>
      </c>
      <c r="X13" s="34" t="s">
        <v>99</v>
      </c>
      <c r="Y13" s="35" t="s">
        <v>100</v>
      </c>
    </row>
    <row r="14" spans="1:26" s="4" customFormat="1" ht="45.75" customHeight="1" x14ac:dyDescent="0.15">
      <c r="A14" s="98"/>
      <c r="B14" s="200"/>
      <c r="C14" s="200"/>
      <c r="D14" s="221" t="s">
        <v>102</v>
      </c>
      <c r="E14" s="222"/>
      <c r="F14" s="160"/>
      <c r="G14" s="149" t="str">
        <f t="shared" si="0"/>
        <v>0</v>
      </c>
      <c r="H14" s="86"/>
      <c r="I14" s="39"/>
      <c r="J14" s="34" t="s">
        <v>103</v>
      </c>
      <c r="K14" s="34" t="s">
        <v>104</v>
      </c>
      <c r="L14" s="34"/>
      <c r="M14" s="35" t="s">
        <v>105</v>
      </c>
      <c r="N14" s="36"/>
      <c r="O14" s="37"/>
      <c r="P14" s="190" t="s">
        <v>106</v>
      </c>
      <c r="Q14" s="191"/>
      <c r="R14" s="191"/>
      <c r="S14" s="191"/>
      <c r="T14" s="192"/>
      <c r="V14" s="34" t="s">
        <v>103</v>
      </c>
      <c r="W14" s="34" t="s">
        <v>104</v>
      </c>
      <c r="X14" s="35" t="s">
        <v>105</v>
      </c>
      <c r="Y14" s="35"/>
    </row>
    <row r="15" spans="1:26" s="4" customFormat="1" ht="60" customHeight="1" x14ac:dyDescent="0.15">
      <c r="A15" s="25"/>
      <c r="B15" s="199" t="s">
        <v>49</v>
      </c>
      <c r="C15" s="199" t="s">
        <v>29</v>
      </c>
      <c r="D15" s="202" t="s">
        <v>50</v>
      </c>
      <c r="E15" s="203"/>
      <c r="F15" s="159"/>
      <c r="G15" s="149" t="str">
        <f t="shared" si="0"/>
        <v>0</v>
      </c>
      <c r="H15" s="40"/>
      <c r="I15" s="41"/>
      <c r="J15" s="42" t="s">
        <v>51</v>
      </c>
      <c r="K15" s="43" t="s">
        <v>52</v>
      </c>
      <c r="L15" s="44" t="s">
        <v>53</v>
      </c>
      <c r="M15" s="45" t="s">
        <v>54</v>
      </c>
      <c r="N15" s="46"/>
      <c r="O15" s="47" t="s">
        <v>55</v>
      </c>
      <c r="P15" s="190" t="s">
        <v>56</v>
      </c>
      <c r="Q15" s="191"/>
      <c r="R15" s="191"/>
      <c r="S15" s="191"/>
      <c r="T15" s="192"/>
      <c r="V15" s="42" t="s">
        <v>51</v>
      </c>
      <c r="W15" s="43" t="s">
        <v>52</v>
      </c>
      <c r="X15" s="44" t="s">
        <v>53</v>
      </c>
      <c r="Y15" s="45" t="s">
        <v>54</v>
      </c>
    </row>
    <row r="16" spans="1:26" s="4" customFormat="1" ht="60" customHeight="1" x14ac:dyDescent="0.15">
      <c r="A16" s="25"/>
      <c r="B16" s="193"/>
      <c r="C16" s="193"/>
      <c r="D16" s="215" t="s">
        <v>107</v>
      </c>
      <c r="E16" s="216"/>
      <c r="F16" s="160"/>
      <c r="G16" s="149" t="str">
        <f t="shared" si="0"/>
        <v>0</v>
      </c>
      <c r="H16" s="48"/>
      <c r="I16" s="49" t="s">
        <v>108</v>
      </c>
      <c r="J16" s="50" t="s">
        <v>109</v>
      </c>
      <c r="K16" s="50" t="s">
        <v>110</v>
      </c>
      <c r="L16" s="51" t="s">
        <v>111</v>
      </c>
      <c r="M16" s="52" t="s">
        <v>112</v>
      </c>
      <c r="N16" s="53"/>
      <c r="O16" s="37" t="s">
        <v>9</v>
      </c>
      <c r="P16" s="184" t="s">
        <v>113</v>
      </c>
      <c r="Q16" s="185"/>
      <c r="R16" s="185"/>
      <c r="S16" s="185"/>
      <c r="T16" s="186"/>
      <c r="V16" s="49" t="s">
        <v>108</v>
      </c>
      <c r="W16" s="50" t="s">
        <v>109</v>
      </c>
      <c r="X16" s="50" t="s">
        <v>110</v>
      </c>
      <c r="Y16" s="51" t="s">
        <v>111</v>
      </c>
      <c r="Z16" s="52" t="s">
        <v>112</v>
      </c>
    </row>
    <row r="17" spans="1:26" s="4" customFormat="1" ht="60" customHeight="1" x14ac:dyDescent="0.15">
      <c r="A17" s="25"/>
      <c r="B17" s="193"/>
      <c r="C17" s="200"/>
      <c r="D17" s="215" t="s">
        <v>114</v>
      </c>
      <c r="E17" s="216"/>
      <c r="F17" s="160"/>
      <c r="G17" s="149" t="str">
        <f t="shared" si="0"/>
        <v>0</v>
      </c>
      <c r="H17" s="48"/>
      <c r="I17" s="36"/>
      <c r="J17" s="54" t="s">
        <v>63</v>
      </c>
      <c r="K17" s="34" t="s">
        <v>64</v>
      </c>
      <c r="L17" s="34" t="s">
        <v>65</v>
      </c>
      <c r="M17" s="55" t="s">
        <v>66</v>
      </c>
      <c r="N17" s="56" t="s">
        <v>30</v>
      </c>
      <c r="O17" s="37" t="s">
        <v>31</v>
      </c>
      <c r="P17" s="184" t="s">
        <v>115</v>
      </c>
      <c r="Q17" s="185"/>
      <c r="R17" s="185"/>
      <c r="S17" s="185"/>
      <c r="T17" s="186"/>
      <c r="V17" s="54" t="s">
        <v>63</v>
      </c>
      <c r="W17" s="34" t="s">
        <v>64</v>
      </c>
      <c r="X17" s="34" t="s">
        <v>65</v>
      </c>
      <c r="Y17" s="55" t="s">
        <v>66</v>
      </c>
    </row>
    <row r="18" spans="1:26" s="4" customFormat="1" ht="60" customHeight="1" x14ac:dyDescent="0.15">
      <c r="A18" s="25"/>
      <c r="B18" s="193"/>
      <c r="C18" s="199" t="s">
        <v>60</v>
      </c>
      <c r="D18" s="201" t="s">
        <v>116</v>
      </c>
      <c r="E18" s="182"/>
      <c r="F18" s="160"/>
      <c r="G18" s="149" t="str">
        <f t="shared" si="0"/>
        <v>0</v>
      </c>
      <c r="H18" s="7"/>
      <c r="I18" s="57"/>
      <c r="J18" s="50" t="s">
        <v>61</v>
      </c>
      <c r="K18" s="50" t="s">
        <v>57</v>
      </c>
      <c r="L18" s="51" t="s">
        <v>58</v>
      </c>
      <c r="M18" s="52" t="s">
        <v>59</v>
      </c>
      <c r="N18" s="56" t="s">
        <v>30</v>
      </c>
      <c r="O18" s="37" t="s">
        <v>31</v>
      </c>
      <c r="P18" s="184" t="s">
        <v>117</v>
      </c>
      <c r="Q18" s="185"/>
      <c r="R18" s="185"/>
      <c r="S18" s="185"/>
      <c r="T18" s="186"/>
      <c r="V18" s="50" t="s">
        <v>61</v>
      </c>
      <c r="W18" s="50" t="s">
        <v>57</v>
      </c>
      <c r="X18" s="51" t="s">
        <v>58</v>
      </c>
      <c r="Y18" s="52" t="s">
        <v>59</v>
      </c>
    </row>
    <row r="19" spans="1:26" s="4" customFormat="1" ht="60" customHeight="1" x14ac:dyDescent="0.15">
      <c r="A19" s="25"/>
      <c r="B19" s="193"/>
      <c r="C19" s="193"/>
      <c r="D19" s="217" t="s">
        <v>118</v>
      </c>
      <c r="E19" s="217"/>
      <c r="F19" s="160"/>
      <c r="G19" s="149" t="str">
        <f t="shared" si="0"/>
        <v>0</v>
      </c>
      <c r="H19" s="13"/>
      <c r="I19" s="57"/>
      <c r="J19" s="50" t="s">
        <v>61</v>
      </c>
      <c r="K19" s="50" t="s">
        <v>57</v>
      </c>
      <c r="L19" s="51" t="s">
        <v>58</v>
      </c>
      <c r="M19" s="52" t="s">
        <v>59</v>
      </c>
      <c r="N19" s="56" t="s">
        <v>30</v>
      </c>
      <c r="O19" s="37" t="s">
        <v>31</v>
      </c>
      <c r="P19" s="184" t="s">
        <v>119</v>
      </c>
      <c r="Q19" s="185"/>
      <c r="R19" s="185"/>
      <c r="S19" s="185"/>
      <c r="T19" s="186"/>
      <c r="V19" s="50" t="s">
        <v>61</v>
      </c>
      <c r="W19" s="50" t="s">
        <v>57</v>
      </c>
      <c r="X19" s="51" t="s">
        <v>58</v>
      </c>
      <c r="Y19" s="52" t="s">
        <v>59</v>
      </c>
    </row>
    <row r="20" spans="1:26" s="4" customFormat="1" ht="60" customHeight="1" x14ac:dyDescent="0.15">
      <c r="A20" s="25"/>
      <c r="B20" s="193"/>
      <c r="C20" s="193"/>
      <c r="D20" s="202" t="s">
        <v>62</v>
      </c>
      <c r="E20" s="203"/>
      <c r="F20" s="159"/>
      <c r="G20" s="149" t="str">
        <f t="shared" si="0"/>
        <v>0</v>
      </c>
      <c r="H20" s="90"/>
      <c r="I20" s="57"/>
      <c r="J20" s="50" t="s">
        <v>61</v>
      </c>
      <c r="K20" s="50" t="s">
        <v>57</v>
      </c>
      <c r="L20" s="51" t="s">
        <v>58</v>
      </c>
      <c r="M20" s="52" t="s">
        <v>59</v>
      </c>
      <c r="N20" s="56" t="s">
        <v>30</v>
      </c>
      <c r="O20" s="37" t="s">
        <v>31</v>
      </c>
      <c r="P20" s="184" t="s">
        <v>120</v>
      </c>
      <c r="Q20" s="185"/>
      <c r="R20" s="185"/>
      <c r="S20" s="185"/>
      <c r="T20" s="186"/>
      <c r="V20" s="50" t="s">
        <v>61</v>
      </c>
      <c r="W20" s="50" t="s">
        <v>57</v>
      </c>
      <c r="X20" s="51" t="s">
        <v>58</v>
      </c>
      <c r="Y20" s="52" t="s">
        <v>59</v>
      </c>
    </row>
    <row r="21" spans="1:26" s="4" customFormat="1" ht="52.5" customHeight="1" x14ac:dyDescent="0.15">
      <c r="A21" s="25"/>
      <c r="B21" s="193"/>
      <c r="C21" s="193"/>
      <c r="D21" s="208" t="s">
        <v>121</v>
      </c>
      <c r="E21" s="209"/>
      <c r="F21" s="161"/>
      <c r="G21" s="149" t="str">
        <f t="shared" si="0"/>
        <v>0</v>
      </c>
      <c r="H21" s="90"/>
      <c r="I21" s="57"/>
      <c r="J21" s="50" t="s">
        <v>61</v>
      </c>
      <c r="K21" s="50" t="s">
        <v>57</v>
      </c>
      <c r="L21" s="51" t="s">
        <v>58</v>
      </c>
      <c r="M21" s="52" t="s">
        <v>59</v>
      </c>
      <c r="N21" s="56" t="s">
        <v>30</v>
      </c>
      <c r="O21" s="37" t="s">
        <v>31</v>
      </c>
      <c r="P21" s="184" t="s">
        <v>122</v>
      </c>
      <c r="Q21" s="185"/>
      <c r="R21" s="185"/>
      <c r="S21" s="185"/>
      <c r="T21" s="186"/>
      <c r="V21" s="50" t="s">
        <v>61</v>
      </c>
      <c r="W21" s="50" t="s">
        <v>57</v>
      </c>
      <c r="X21" s="51" t="s">
        <v>58</v>
      </c>
      <c r="Y21" s="52" t="s">
        <v>59</v>
      </c>
    </row>
    <row r="22" spans="1:26" s="4" customFormat="1" ht="48.75" customHeight="1" x14ac:dyDescent="0.15">
      <c r="A22" s="25"/>
      <c r="B22" s="193"/>
      <c r="C22" s="193"/>
      <c r="D22" s="208" t="s">
        <v>123</v>
      </c>
      <c r="E22" s="209"/>
      <c r="F22" s="161"/>
      <c r="G22" s="149" t="str">
        <f t="shared" si="0"/>
        <v>0</v>
      </c>
      <c r="H22" s="90"/>
      <c r="I22" s="57"/>
      <c r="J22" s="50" t="s">
        <v>124</v>
      </c>
      <c r="K22" s="50" t="s">
        <v>125</v>
      </c>
      <c r="L22" s="51" t="s">
        <v>126</v>
      </c>
      <c r="M22" s="52" t="s">
        <v>66</v>
      </c>
      <c r="N22" s="53"/>
      <c r="O22" s="37"/>
      <c r="P22" s="210" t="s">
        <v>127</v>
      </c>
      <c r="Q22" s="211"/>
      <c r="R22" s="211"/>
      <c r="S22" s="211"/>
      <c r="T22" s="212"/>
      <c r="V22" s="50" t="s">
        <v>124</v>
      </c>
      <c r="W22" s="50" t="s">
        <v>125</v>
      </c>
      <c r="X22" s="51" t="s">
        <v>126</v>
      </c>
      <c r="Y22" s="52" t="s">
        <v>66</v>
      </c>
    </row>
    <row r="23" spans="1:26" s="4" customFormat="1" ht="60" customHeight="1" x14ac:dyDescent="0.15">
      <c r="A23" s="25"/>
      <c r="B23" s="200"/>
      <c r="C23" s="200"/>
      <c r="D23" s="213" t="s">
        <v>128</v>
      </c>
      <c r="E23" s="214"/>
      <c r="F23" s="162"/>
      <c r="G23" s="149" t="str">
        <f t="shared" si="0"/>
        <v>0</v>
      </c>
      <c r="H23" s="3"/>
      <c r="I23" s="58"/>
      <c r="J23" s="54" t="s">
        <v>63</v>
      </c>
      <c r="K23" s="34" t="s">
        <v>64</v>
      </c>
      <c r="L23" s="34" t="s">
        <v>65</v>
      </c>
      <c r="M23" s="55" t="s">
        <v>66</v>
      </c>
      <c r="N23" s="56" t="s">
        <v>30</v>
      </c>
      <c r="O23" s="47" t="s">
        <v>67</v>
      </c>
      <c r="P23" s="184" t="s">
        <v>129</v>
      </c>
      <c r="Q23" s="185"/>
      <c r="R23" s="185"/>
      <c r="S23" s="185"/>
      <c r="T23" s="186"/>
      <c r="V23" s="54" t="s">
        <v>63</v>
      </c>
      <c r="W23" s="34" t="s">
        <v>64</v>
      </c>
      <c r="X23" s="34" t="s">
        <v>65</v>
      </c>
      <c r="Y23" s="55" t="s">
        <v>66</v>
      </c>
    </row>
    <row r="24" spans="1:26" s="4" customFormat="1" ht="45.75" customHeight="1" x14ac:dyDescent="0.15">
      <c r="A24" s="25"/>
      <c r="B24" s="199" t="s">
        <v>68</v>
      </c>
      <c r="C24" s="8" t="s">
        <v>130</v>
      </c>
      <c r="D24" s="201" t="s">
        <v>131</v>
      </c>
      <c r="E24" s="182"/>
      <c r="F24" s="160"/>
      <c r="G24" s="149" t="str">
        <f t="shared" si="0"/>
        <v>0</v>
      </c>
      <c r="H24" s="16"/>
      <c r="I24" s="35"/>
      <c r="J24" s="35" t="s">
        <v>132</v>
      </c>
      <c r="K24" s="35" t="s">
        <v>133</v>
      </c>
      <c r="L24" s="35"/>
      <c r="M24" s="59" t="s">
        <v>134</v>
      </c>
      <c r="N24" s="60"/>
      <c r="O24" s="61"/>
      <c r="P24" s="184" t="s">
        <v>135</v>
      </c>
      <c r="Q24" s="185"/>
      <c r="R24" s="185"/>
      <c r="S24" s="185"/>
      <c r="T24" s="186"/>
      <c r="V24" s="35" t="s">
        <v>132</v>
      </c>
      <c r="W24" s="35" t="s">
        <v>133</v>
      </c>
      <c r="X24" s="59" t="s">
        <v>134</v>
      </c>
    </row>
    <row r="25" spans="1:26" s="4" customFormat="1" ht="45.75" customHeight="1" x14ac:dyDescent="0.15">
      <c r="A25" s="25"/>
      <c r="B25" s="193"/>
      <c r="C25" s="8" t="s">
        <v>69</v>
      </c>
      <c r="D25" s="202" t="s">
        <v>70</v>
      </c>
      <c r="E25" s="203"/>
      <c r="F25" s="159"/>
      <c r="G25" s="149" t="str">
        <f t="shared" si="0"/>
        <v>0</v>
      </c>
      <c r="H25" s="3"/>
      <c r="I25" s="62"/>
      <c r="J25" s="34" t="s">
        <v>71</v>
      </c>
      <c r="K25" s="156" t="s">
        <v>205</v>
      </c>
      <c r="L25" s="34"/>
      <c r="M25" s="63" t="s">
        <v>72</v>
      </c>
      <c r="N25" s="64"/>
      <c r="O25" s="47" t="s">
        <v>55</v>
      </c>
      <c r="P25" s="204" t="s">
        <v>73</v>
      </c>
      <c r="Q25" s="205"/>
      <c r="R25" s="205"/>
      <c r="S25" s="205"/>
      <c r="T25" s="206"/>
      <c r="V25" s="34" t="s">
        <v>71</v>
      </c>
      <c r="W25" s="156" t="s">
        <v>205</v>
      </c>
      <c r="X25" s="63" t="s">
        <v>72</v>
      </c>
    </row>
    <row r="26" spans="1:26" s="4" customFormat="1" ht="45.75" customHeight="1" x14ac:dyDescent="0.15">
      <c r="A26" s="25"/>
      <c r="B26" s="200"/>
      <c r="C26" s="8" t="s">
        <v>136</v>
      </c>
      <c r="D26" s="202" t="s">
        <v>74</v>
      </c>
      <c r="E26" s="203"/>
      <c r="F26" s="159"/>
      <c r="G26" s="149" t="str">
        <f t="shared" si="0"/>
        <v>0</v>
      </c>
      <c r="H26" s="88"/>
      <c r="I26" s="34" t="s">
        <v>75</v>
      </c>
      <c r="J26" s="34" t="s">
        <v>76</v>
      </c>
      <c r="K26" s="34" t="s">
        <v>77</v>
      </c>
      <c r="L26" s="34" t="s">
        <v>78</v>
      </c>
      <c r="M26" s="65" t="s">
        <v>79</v>
      </c>
      <c r="N26" s="66"/>
      <c r="O26" s="37" t="s">
        <v>80</v>
      </c>
      <c r="P26" s="207"/>
      <c r="Q26" s="207"/>
      <c r="R26" s="207"/>
      <c r="S26" s="207"/>
      <c r="T26" s="207"/>
      <c r="V26" s="34" t="s">
        <v>75</v>
      </c>
      <c r="W26" s="34" t="s">
        <v>76</v>
      </c>
      <c r="X26" s="34" t="s">
        <v>77</v>
      </c>
      <c r="Y26" s="34" t="s">
        <v>78</v>
      </c>
      <c r="Z26" s="65" t="s">
        <v>79</v>
      </c>
    </row>
    <row r="27" spans="1:26" s="4" customFormat="1" ht="33" customHeight="1" x14ac:dyDescent="0.15">
      <c r="A27" s="25"/>
      <c r="B27" s="193" t="s">
        <v>137</v>
      </c>
      <c r="C27" s="8" t="s">
        <v>138</v>
      </c>
      <c r="D27" s="194" t="s">
        <v>139</v>
      </c>
      <c r="E27" s="195"/>
      <c r="F27" s="159"/>
      <c r="G27" s="149" t="str">
        <f>IF(F27="該当せず",1,"0")</f>
        <v>0</v>
      </c>
      <c r="H27" s="86" t="s">
        <v>201</v>
      </c>
      <c r="I27" s="35"/>
      <c r="J27" s="196" t="s">
        <v>140</v>
      </c>
      <c r="K27" s="196"/>
      <c r="L27" s="196"/>
      <c r="M27" s="67"/>
      <c r="N27" s="68"/>
      <c r="O27" s="47"/>
      <c r="P27" s="94"/>
      <c r="Q27" s="95"/>
      <c r="R27" s="95"/>
      <c r="S27" s="95"/>
      <c r="T27" s="96"/>
      <c r="V27" s="154" t="s">
        <v>143</v>
      </c>
      <c r="W27" s="154"/>
      <c r="X27" s="154"/>
    </row>
    <row r="28" spans="1:26" s="4" customFormat="1" ht="33" customHeight="1" x14ac:dyDescent="0.15">
      <c r="A28" s="25"/>
      <c r="B28" s="193"/>
      <c r="C28" s="92" t="s">
        <v>141</v>
      </c>
      <c r="D28" s="197" t="s">
        <v>142</v>
      </c>
      <c r="E28" s="198"/>
      <c r="F28" s="160"/>
      <c r="G28" s="149" t="str">
        <f>IF(F28="","0",IF(F28=I28,7,IF(F28=J28,5,IF(F28=K28,3,IF(F28=L28,1,IF(F28=M28,0))))))</f>
        <v>0</v>
      </c>
      <c r="H28" s="72"/>
      <c r="I28" s="73"/>
      <c r="J28" s="73"/>
      <c r="K28" s="73" t="s">
        <v>143</v>
      </c>
      <c r="L28" s="73" t="s">
        <v>144</v>
      </c>
      <c r="M28" s="74" t="s">
        <v>145</v>
      </c>
      <c r="N28" s="75"/>
      <c r="O28" s="47"/>
      <c r="P28" s="94"/>
      <c r="Q28" s="95"/>
      <c r="R28" s="95"/>
      <c r="S28" s="95"/>
      <c r="T28" s="96"/>
      <c r="V28" s="73" t="s">
        <v>143</v>
      </c>
      <c r="W28" s="73" t="s">
        <v>144</v>
      </c>
      <c r="X28" s="74" t="s">
        <v>145</v>
      </c>
    </row>
    <row r="29" spans="1:26" s="4" customFormat="1" ht="116.25" customHeight="1" x14ac:dyDescent="0.15">
      <c r="A29" s="25"/>
      <c r="B29" s="199" t="s">
        <v>146</v>
      </c>
      <c r="C29" s="169" t="s">
        <v>208</v>
      </c>
      <c r="D29" s="201" t="s">
        <v>207</v>
      </c>
      <c r="E29" s="182"/>
      <c r="F29" s="160"/>
      <c r="G29" s="149" t="str">
        <f>IF(F29="","0",IF(F29=I29,7,IF(F29=J29,5,IF(F29=K29,3,IF(F29=L29,1,IF(F29=M29,0))))))</f>
        <v>0</v>
      </c>
      <c r="H29" s="167" t="s">
        <v>42</v>
      </c>
      <c r="I29" s="35"/>
      <c r="J29" s="168" t="s">
        <v>206</v>
      </c>
      <c r="K29" s="170" t="s">
        <v>209</v>
      </c>
      <c r="L29" s="170" t="s">
        <v>210</v>
      </c>
      <c r="M29" s="74"/>
      <c r="N29" s="75"/>
      <c r="O29" s="166" t="s">
        <v>212</v>
      </c>
      <c r="P29" s="181" t="s">
        <v>211</v>
      </c>
      <c r="Q29" s="181"/>
      <c r="R29" s="181"/>
      <c r="S29" s="181"/>
      <c r="T29" s="181"/>
      <c r="V29" s="168" t="s">
        <v>206</v>
      </c>
      <c r="W29" s="170" t="s">
        <v>209</v>
      </c>
      <c r="X29" s="170" t="s">
        <v>210</v>
      </c>
    </row>
    <row r="30" spans="1:26" s="4" customFormat="1" ht="39.75" customHeight="1" x14ac:dyDescent="0.15">
      <c r="A30" s="25"/>
      <c r="B30" s="200"/>
      <c r="C30" s="8" t="s">
        <v>147</v>
      </c>
      <c r="D30" s="182" t="s">
        <v>148</v>
      </c>
      <c r="E30" s="183"/>
      <c r="F30" s="160"/>
      <c r="G30" s="149" t="str">
        <f>IF(F30="","0",IF(F30=I30,7,IF(F30=J30,5,IF(F30=K30,3,IF(F30=L30,1,IF(F30=M30,0))))))</f>
        <v>0</v>
      </c>
      <c r="H30" s="16"/>
      <c r="I30" s="76"/>
      <c r="J30" s="35" t="s">
        <v>149</v>
      </c>
      <c r="K30" s="35" t="s">
        <v>150</v>
      </c>
      <c r="L30" s="35" t="s">
        <v>151</v>
      </c>
      <c r="M30" s="35" t="s">
        <v>152</v>
      </c>
      <c r="N30" s="68"/>
      <c r="O30" s="47"/>
      <c r="P30" s="184" t="s">
        <v>153</v>
      </c>
      <c r="Q30" s="185"/>
      <c r="R30" s="185"/>
      <c r="S30" s="185"/>
      <c r="T30" s="186"/>
      <c r="V30" s="35" t="s">
        <v>149</v>
      </c>
      <c r="W30" s="35" t="s">
        <v>150</v>
      </c>
      <c r="X30" s="35" t="s">
        <v>151</v>
      </c>
      <c r="Y30" s="35" t="s">
        <v>152</v>
      </c>
    </row>
    <row r="31" spans="1:26" ht="36.75" customHeight="1" x14ac:dyDescent="0.15">
      <c r="A31" s="25"/>
      <c r="B31" s="157" t="s">
        <v>81</v>
      </c>
      <c r="C31" s="87" t="s">
        <v>8</v>
      </c>
      <c r="D31" s="187" t="s">
        <v>7</v>
      </c>
      <c r="E31" s="188"/>
      <c r="F31" s="159"/>
      <c r="G31" s="149" t="str">
        <f>IF(F31="登録済み",1,"0")</f>
        <v>0</v>
      </c>
      <c r="H31" s="89" t="s">
        <v>6</v>
      </c>
      <c r="I31" s="77"/>
      <c r="J31" s="189" t="s">
        <v>5</v>
      </c>
      <c r="K31" s="189"/>
      <c r="L31" s="189"/>
      <c r="M31" s="78"/>
      <c r="N31" s="58"/>
      <c r="O31" s="38" t="s">
        <v>4</v>
      </c>
      <c r="P31" s="190" t="s">
        <v>3</v>
      </c>
      <c r="Q31" s="191"/>
      <c r="R31" s="191"/>
      <c r="S31" s="191"/>
      <c r="T31" s="192"/>
      <c r="V31" s="155" t="s">
        <v>200</v>
      </c>
      <c r="W31" s="155"/>
      <c r="X31" s="155"/>
    </row>
    <row r="32" spans="1:26" ht="41.25" customHeight="1" x14ac:dyDescent="0.15">
      <c r="A32" s="171" t="s">
        <v>2</v>
      </c>
      <c r="B32" s="172"/>
      <c r="C32" s="172"/>
      <c r="D32" s="172"/>
      <c r="E32" s="173"/>
      <c r="F32" s="148" t="str">
        <f>COUNTA(F10:F31)&amp;"/"&amp;22</f>
        <v>0/22</v>
      </c>
      <c r="G32" s="79">
        <f>SUM(G10:G31)</f>
        <v>0</v>
      </c>
      <c r="H32" s="26" t="s">
        <v>82</v>
      </c>
      <c r="I32" s="80" t="str">
        <f>IF(G32=0,"",IF(G32&lt;=33,"☆",IF(G32&lt;=48,"☆☆",IF(G32&lt;=83,"☆☆☆",IF(G32&lt;=104,"☆☆☆",)))))</f>
        <v/>
      </c>
      <c r="J32" s="81"/>
      <c r="K32" s="81"/>
      <c r="L32" s="81"/>
      <c r="M32" s="81"/>
      <c r="N32" s="81"/>
      <c r="O32" s="81"/>
      <c r="P32" s="82"/>
      <c r="Q32" s="82"/>
      <c r="R32" s="82"/>
      <c r="S32" s="82"/>
      <c r="T32" s="83"/>
    </row>
    <row r="33" spans="8:20" ht="34.5" customHeight="1" x14ac:dyDescent="0.15">
      <c r="H33" s="174" t="s">
        <v>1</v>
      </c>
      <c r="I33" s="174"/>
      <c r="J33" s="175"/>
      <c r="K33" s="175"/>
      <c r="L33" s="175"/>
      <c r="M33" s="175"/>
      <c r="N33" s="176" t="s">
        <v>154</v>
      </c>
      <c r="O33" s="176"/>
      <c r="P33" s="176"/>
      <c r="Q33" s="176"/>
      <c r="R33" s="176"/>
      <c r="S33" s="176"/>
      <c r="T33" s="176"/>
    </row>
    <row r="34" spans="8:20" ht="26.25" customHeight="1" x14ac:dyDescent="0.15">
      <c r="H34" s="178" t="s">
        <v>0</v>
      </c>
      <c r="I34" s="178"/>
      <c r="J34" s="178"/>
      <c r="K34" s="178"/>
      <c r="L34" s="179"/>
      <c r="M34" s="84"/>
      <c r="N34" s="177"/>
      <c r="O34" s="177"/>
      <c r="P34" s="177"/>
      <c r="Q34" s="177"/>
      <c r="R34" s="177"/>
      <c r="S34" s="177"/>
      <c r="T34" s="177"/>
    </row>
    <row r="35" spans="8:20" ht="72" customHeight="1" x14ac:dyDescent="0.15">
      <c r="N35" s="177"/>
      <c r="O35" s="177"/>
      <c r="P35" s="177"/>
      <c r="Q35" s="177"/>
      <c r="R35" s="177"/>
      <c r="S35" s="177"/>
      <c r="T35" s="177"/>
    </row>
    <row r="36" spans="8:20" ht="29.25" customHeight="1" x14ac:dyDescent="0.15"/>
    <row r="37" spans="8:20" s="2" customFormat="1" ht="29.25" customHeight="1" x14ac:dyDescent="0.15"/>
    <row r="38" spans="8:20" s="2" customFormat="1" ht="29.25" customHeight="1" x14ac:dyDescent="0.15"/>
    <row r="39" spans="8:20" s="2" customFormat="1" ht="29.25" customHeight="1" x14ac:dyDescent="0.15"/>
  </sheetData>
  <mergeCells count="78">
    <mergeCell ref="A1:L1"/>
    <mergeCell ref="R2:T2"/>
    <mergeCell ref="B3:E3"/>
    <mergeCell ref="H3:H4"/>
    <mergeCell ref="I3:J3"/>
    <mergeCell ref="K3:M3"/>
    <mergeCell ref="S3:T5"/>
    <mergeCell ref="B4:C4"/>
    <mergeCell ref="I4:L4"/>
    <mergeCell ref="B5:C5"/>
    <mergeCell ref="H5:M5"/>
    <mergeCell ref="A7:A9"/>
    <mergeCell ref="B7:C9"/>
    <mergeCell ref="D7:E8"/>
    <mergeCell ref="F7:F9"/>
    <mergeCell ref="G7:G9"/>
    <mergeCell ref="D9:E9"/>
    <mergeCell ref="H7:H9"/>
    <mergeCell ref="I7:M8"/>
    <mergeCell ref="N7:N9"/>
    <mergeCell ref="O7:O9"/>
    <mergeCell ref="P7:T9"/>
    <mergeCell ref="B10:B14"/>
    <mergeCell ref="C10:C14"/>
    <mergeCell ref="D10:E10"/>
    <mergeCell ref="P10:T10"/>
    <mergeCell ref="D11:E11"/>
    <mergeCell ref="P11:T11"/>
    <mergeCell ref="D12:E12"/>
    <mergeCell ref="P12:T12"/>
    <mergeCell ref="D13:E13"/>
    <mergeCell ref="P13:T13"/>
    <mergeCell ref="D14:E14"/>
    <mergeCell ref="P14:T14"/>
    <mergeCell ref="B15:B23"/>
    <mergeCell ref="C15:C17"/>
    <mergeCell ref="D15:E15"/>
    <mergeCell ref="P15:T15"/>
    <mergeCell ref="D16:E16"/>
    <mergeCell ref="P16:T16"/>
    <mergeCell ref="D17:E17"/>
    <mergeCell ref="P17:T17"/>
    <mergeCell ref="C18:C23"/>
    <mergeCell ref="D18:E18"/>
    <mergeCell ref="P18:T18"/>
    <mergeCell ref="D19:E19"/>
    <mergeCell ref="P19:T19"/>
    <mergeCell ref="D20:E20"/>
    <mergeCell ref="P20:T20"/>
    <mergeCell ref="D22:E22"/>
    <mergeCell ref="P22:T22"/>
    <mergeCell ref="D23:E23"/>
    <mergeCell ref="P23:T23"/>
    <mergeCell ref="D21:E21"/>
    <mergeCell ref="P21:T21"/>
    <mergeCell ref="P31:T31"/>
    <mergeCell ref="B24:B26"/>
    <mergeCell ref="D24:E24"/>
    <mergeCell ref="P24:T24"/>
    <mergeCell ref="D25:E25"/>
    <mergeCell ref="P25:T25"/>
    <mergeCell ref="D26:E26"/>
    <mergeCell ref="A32:E32"/>
    <mergeCell ref="H33:M33"/>
    <mergeCell ref="N33:T35"/>
    <mergeCell ref="H34:L34"/>
    <mergeCell ref="P26:T26"/>
    <mergeCell ref="B27:B28"/>
    <mergeCell ref="D27:E27"/>
    <mergeCell ref="J27:L27"/>
    <mergeCell ref="D28:E28"/>
    <mergeCell ref="B29:B30"/>
    <mergeCell ref="D29:E29"/>
    <mergeCell ref="P29:T29"/>
    <mergeCell ref="D30:E30"/>
    <mergeCell ref="P30:T30"/>
    <mergeCell ref="D31:E31"/>
    <mergeCell ref="J31:L31"/>
  </mergeCells>
  <phoneticPr fontId="3"/>
  <dataValidations count="23">
    <dataValidation type="list" allowBlank="1" showInputMessage="1" showErrorMessage="1" sqref="E4">
      <formula1>$V$2:$W$2</formula1>
    </dataValidation>
    <dataValidation type="list" allowBlank="1" showInputMessage="1" showErrorMessage="1" sqref="F10">
      <formula1>$V$10:$Y$10</formula1>
    </dataValidation>
    <dataValidation type="list" allowBlank="1" showInputMessage="1" showErrorMessage="1" sqref="F11">
      <formula1>$V$11:$Z$11</formula1>
    </dataValidation>
    <dataValidation type="list" allowBlank="1" showInputMessage="1" showErrorMessage="1" sqref="F12">
      <formula1>$V$12:$Y$12</formula1>
    </dataValidation>
    <dataValidation type="list" allowBlank="1" showInputMessage="1" showErrorMessage="1" sqref="F13">
      <formula1>$V$13:$Y$13</formula1>
    </dataValidation>
    <dataValidation type="list" allowBlank="1" showInputMessage="1" showErrorMessage="1" sqref="F14">
      <formula1>$V$14:$X$14</formula1>
    </dataValidation>
    <dataValidation type="list" allowBlank="1" showInputMessage="1" showErrorMessage="1" sqref="F15">
      <formula1>$V$15:$Y$15</formula1>
    </dataValidation>
    <dataValidation type="list" allowBlank="1" showInputMessage="1" showErrorMessage="1" sqref="F16">
      <formula1>$V$16:$Z$16</formula1>
    </dataValidation>
    <dataValidation type="list" allowBlank="1" showInputMessage="1" showErrorMessage="1" sqref="F17">
      <formula1>$V$17:$Y$17</formula1>
    </dataValidation>
    <dataValidation type="list" allowBlank="1" showInputMessage="1" showErrorMessage="1" sqref="F18">
      <formula1>$V$18:$Y$18</formula1>
    </dataValidation>
    <dataValidation type="list" allowBlank="1" showInputMessage="1" showErrorMessage="1" sqref="F19">
      <formula1>$V$19:$Y$19</formula1>
    </dataValidation>
    <dataValidation type="list" allowBlank="1" showInputMessage="1" showErrorMessage="1" sqref="F20">
      <formula1>$V$20:$Y$20</formula1>
    </dataValidation>
    <dataValidation type="list" allowBlank="1" showInputMessage="1" showErrorMessage="1" sqref="F21">
      <formula1>$V$21:$Y$21</formula1>
    </dataValidation>
    <dataValidation type="list" allowBlank="1" showInputMessage="1" showErrorMessage="1" sqref="F22">
      <formula1>$V$22:$Y$22</formula1>
    </dataValidation>
    <dataValidation type="list" allowBlank="1" showInputMessage="1" showErrorMessage="1" sqref="F23">
      <formula1>$V$23:$Y$23</formula1>
    </dataValidation>
    <dataValidation type="list" allowBlank="1" showInputMessage="1" showErrorMessage="1" sqref="F24">
      <formula1>$V$24:$X$24</formula1>
    </dataValidation>
    <dataValidation type="list" allowBlank="1" showInputMessage="1" showErrorMessage="1" sqref="F25">
      <formula1>$V$25:$X$25</formula1>
    </dataValidation>
    <dataValidation type="list" allowBlank="1" showInputMessage="1" showErrorMessage="1" sqref="F26">
      <formula1>$V$26:$Z$26</formula1>
    </dataValidation>
    <dataValidation type="list" allowBlank="1" showInputMessage="1" showErrorMessage="1" sqref="F27">
      <formula1>$V$27</formula1>
    </dataValidation>
    <dataValidation type="list" allowBlank="1" showInputMessage="1" showErrorMessage="1" sqref="F28">
      <formula1>$V$28:$X$28</formula1>
    </dataValidation>
    <dataValidation type="list" allowBlank="1" showInputMessage="1" showErrorMessage="1" sqref="F30">
      <formula1>$V$30:$Y$30</formula1>
    </dataValidation>
    <dataValidation type="list" allowBlank="1" showInputMessage="1" showErrorMessage="1" sqref="F31">
      <formula1>$V$31</formula1>
    </dataValidation>
    <dataValidation type="list" allowBlank="1" showInputMessage="1" showErrorMessage="1" sqref="F29">
      <formula1>$V$29:$X$29</formula1>
    </dataValidation>
  </dataValidations>
  <pageMargins left="0.56999999999999995" right="0.2" top="0.74" bottom="0.19685039370078741" header="0.37" footer="0.23622047244094491"/>
  <pageSetup paperSize="9" scale="41" firstPageNumber="0"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9"/>
  <sheetViews>
    <sheetView view="pageBreakPreview" zoomScale="60" zoomScaleNormal="80" workbookViewId="0">
      <selection sqref="A1:L1"/>
    </sheetView>
  </sheetViews>
  <sheetFormatPr defaultRowHeight="13.5" x14ac:dyDescent="0.15"/>
  <cols>
    <col min="1" max="1" width="9.125" style="2" customWidth="1"/>
    <col min="2" max="2" width="10.375" style="2" customWidth="1"/>
    <col min="3" max="3" width="12" style="2" customWidth="1"/>
    <col min="4" max="4" width="6.125" style="2" customWidth="1"/>
    <col min="5" max="6" width="19.75" style="2" customWidth="1"/>
    <col min="7" max="7" width="6.25" style="2" customWidth="1"/>
    <col min="8" max="8" width="9.5" style="2" customWidth="1"/>
    <col min="9" max="9" width="10.875" style="2" customWidth="1"/>
    <col min="10" max="11" width="15.875" style="2" customWidth="1"/>
    <col min="12" max="12" width="13.875" style="2" customWidth="1"/>
    <col min="13" max="13" width="12" style="2" customWidth="1"/>
    <col min="14" max="14" width="13.375" style="2" customWidth="1"/>
    <col min="15" max="15" width="12.625" style="2" customWidth="1"/>
    <col min="16" max="16" width="12.75" style="2" customWidth="1"/>
    <col min="17" max="17" width="12.875" style="2" customWidth="1"/>
    <col min="18" max="18" width="5.875" style="2" customWidth="1"/>
    <col min="19" max="19" width="7.375" style="2" customWidth="1"/>
    <col min="20" max="20" width="9.125" style="1" customWidth="1"/>
    <col min="21" max="16384" width="9" style="1"/>
  </cols>
  <sheetData>
    <row r="1" spans="1:26" ht="23.25" customHeight="1" x14ac:dyDescent="0.15">
      <c r="A1" s="239" t="s">
        <v>213</v>
      </c>
      <c r="B1" s="239"/>
      <c r="C1" s="239"/>
      <c r="D1" s="239"/>
      <c r="E1" s="239"/>
      <c r="F1" s="239"/>
      <c r="G1" s="239"/>
      <c r="H1" s="239"/>
      <c r="I1" s="239"/>
      <c r="J1" s="239"/>
      <c r="K1" s="239"/>
      <c r="L1" s="239"/>
      <c r="M1" s="27"/>
    </row>
    <row r="2" spans="1:26" ht="25.5" customHeight="1" x14ac:dyDescent="0.15">
      <c r="A2" s="1"/>
      <c r="B2" s="1"/>
      <c r="C2" s="1"/>
      <c r="D2" s="1"/>
      <c r="E2" s="1"/>
      <c r="F2" s="1"/>
      <c r="G2" s="1"/>
      <c r="H2" s="1"/>
      <c r="I2" s="1"/>
      <c r="J2" s="1"/>
      <c r="K2" s="1"/>
      <c r="L2" s="1"/>
      <c r="M2" s="28"/>
      <c r="N2" s="18"/>
      <c r="O2" s="9" t="s">
        <v>33</v>
      </c>
      <c r="P2" s="9" t="s">
        <v>34</v>
      </c>
      <c r="Q2" s="9" t="s">
        <v>35</v>
      </c>
      <c r="R2" s="240" t="s">
        <v>83</v>
      </c>
      <c r="S2" s="240"/>
      <c r="T2" s="240"/>
      <c r="V2" s="1" t="s">
        <v>194</v>
      </c>
      <c r="W2" s="1" t="s">
        <v>195</v>
      </c>
    </row>
    <row r="3" spans="1:26" ht="30.75" customHeight="1" x14ac:dyDescent="0.15">
      <c r="A3" s="150" t="s">
        <v>26</v>
      </c>
      <c r="B3" s="241" t="str">
        <f>IF(ファクトリー系_1!B3="","",ファクトリー系_1!B3)</f>
        <v/>
      </c>
      <c r="C3" s="242"/>
      <c r="D3" s="242"/>
      <c r="E3" s="243"/>
      <c r="F3" s="152"/>
      <c r="G3" s="22"/>
      <c r="H3" s="244" t="s">
        <v>25</v>
      </c>
      <c r="I3" s="253" t="str">
        <f>ファクトリー系_1!I3</f>
        <v>部署名</v>
      </c>
      <c r="J3" s="254"/>
      <c r="K3" s="254" t="str">
        <f>ファクトリー系_1!K3</f>
        <v>役職名</v>
      </c>
      <c r="L3" s="254"/>
      <c r="M3" s="255"/>
      <c r="N3" s="20"/>
      <c r="O3" s="9" t="s">
        <v>84</v>
      </c>
      <c r="P3" s="29">
        <v>87</v>
      </c>
      <c r="Q3" s="29">
        <v>49</v>
      </c>
      <c r="R3" s="30"/>
      <c r="S3" s="246" t="s">
        <v>85</v>
      </c>
      <c r="T3" s="246"/>
    </row>
    <row r="4" spans="1:26" ht="30.75" customHeight="1" x14ac:dyDescent="0.15">
      <c r="A4" s="85" t="s">
        <v>24</v>
      </c>
      <c r="B4" s="247"/>
      <c r="C4" s="248"/>
      <c r="D4" s="151" t="s">
        <v>10</v>
      </c>
      <c r="E4" s="158"/>
      <c r="F4" s="146"/>
      <c r="G4" s="22"/>
      <c r="H4" s="245"/>
      <c r="I4" s="250" t="str">
        <f>ファクトリー系_1!I4</f>
        <v>氏名　　　　　　　　　　　　　　　　　　　　　　　　　</v>
      </c>
      <c r="J4" s="251"/>
      <c r="K4" s="251"/>
      <c r="L4" s="252"/>
      <c r="M4" s="153" t="s">
        <v>197</v>
      </c>
      <c r="N4" s="20"/>
      <c r="O4" s="9" t="s">
        <v>36</v>
      </c>
      <c r="P4" s="29">
        <v>48</v>
      </c>
      <c r="Q4" s="29">
        <v>34</v>
      </c>
      <c r="R4" s="30"/>
      <c r="S4" s="246"/>
      <c r="T4" s="246"/>
    </row>
    <row r="5" spans="1:26" ht="30" customHeight="1" x14ac:dyDescent="0.15">
      <c r="A5" s="8" t="s">
        <v>37</v>
      </c>
      <c r="B5" s="241" t="s">
        <v>38</v>
      </c>
      <c r="C5" s="242"/>
      <c r="D5" s="31" t="s">
        <v>86</v>
      </c>
      <c r="E5" s="163"/>
      <c r="F5" s="147"/>
      <c r="G5" s="22"/>
      <c r="H5" s="182" t="s">
        <v>23</v>
      </c>
      <c r="I5" s="183"/>
      <c r="J5" s="183"/>
      <c r="K5" s="183"/>
      <c r="L5" s="183"/>
      <c r="M5" s="249"/>
      <c r="N5" s="23"/>
      <c r="O5" s="9" t="s">
        <v>39</v>
      </c>
      <c r="P5" s="29">
        <v>33</v>
      </c>
      <c r="Q5" s="29">
        <v>27</v>
      </c>
      <c r="R5" s="30"/>
      <c r="S5" s="246"/>
      <c r="T5" s="246"/>
    </row>
    <row r="6" spans="1:26" ht="13.5" customHeight="1" x14ac:dyDescent="0.15">
      <c r="O6" s="20"/>
      <c r="P6" s="20"/>
      <c r="Q6" s="20"/>
      <c r="R6" s="20"/>
      <c r="S6" s="20"/>
    </row>
    <row r="7" spans="1:26" ht="13.5" customHeight="1" x14ac:dyDescent="0.15">
      <c r="A7" s="223" t="s">
        <v>22</v>
      </c>
      <c r="B7" s="232" t="s">
        <v>28</v>
      </c>
      <c r="C7" s="233"/>
      <c r="D7" s="223" t="s">
        <v>21</v>
      </c>
      <c r="E7" s="231"/>
      <c r="F7" s="180" t="s">
        <v>193</v>
      </c>
      <c r="G7" s="238" t="s">
        <v>20</v>
      </c>
      <c r="H7" s="223" t="s">
        <v>6</v>
      </c>
      <c r="I7" s="223" t="s">
        <v>19</v>
      </c>
      <c r="J7" s="223"/>
      <c r="K7" s="223"/>
      <c r="L7" s="223"/>
      <c r="M7" s="223"/>
      <c r="N7" s="224" t="s">
        <v>32</v>
      </c>
      <c r="O7" s="227" t="s">
        <v>18</v>
      </c>
      <c r="P7" s="230" t="s">
        <v>17</v>
      </c>
      <c r="Q7" s="230"/>
      <c r="R7" s="230"/>
      <c r="S7" s="230"/>
      <c r="T7" s="230"/>
    </row>
    <row r="8" spans="1:26" ht="20.25" customHeight="1" x14ac:dyDescent="0.15">
      <c r="A8" s="223"/>
      <c r="B8" s="234"/>
      <c r="C8" s="235"/>
      <c r="D8" s="223"/>
      <c r="E8" s="231"/>
      <c r="F8" s="180"/>
      <c r="G8" s="238"/>
      <c r="H8" s="223"/>
      <c r="I8" s="223"/>
      <c r="J8" s="223"/>
      <c r="K8" s="223"/>
      <c r="L8" s="223"/>
      <c r="M8" s="223"/>
      <c r="N8" s="225"/>
      <c r="O8" s="228"/>
      <c r="P8" s="230"/>
      <c r="Q8" s="230"/>
      <c r="R8" s="230"/>
      <c r="S8" s="230"/>
      <c r="T8" s="230"/>
    </row>
    <row r="9" spans="1:26" ht="27.75" customHeight="1" x14ac:dyDescent="0.15">
      <c r="A9" s="223"/>
      <c r="B9" s="236"/>
      <c r="C9" s="237"/>
      <c r="D9" s="223" t="s">
        <v>16</v>
      </c>
      <c r="E9" s="231"/>
      <c r="F9" s="180"/>
      <c r="G9" s="233"/>
      <c r="H9" s="224"/>
      <c r="I9" s="85" t="s">
        <v>15</v>
      </c>
      <c r="J9" s="85" t="s">
        <v>14</v>
      </c>
      <c r="K9" s="85" t="s">
        <v>13</v>
      </c>
      <c r="L9" s="85" t="s">
        <v>12</v>
      </c>
      <c r="M9" s="85" t="s">
        <v>11</v>
      </c>
      <c r="N9" s="226"/>
      <c r="O9" s="229"/>
      <c r="P9" s="230"/>
      <c r="Q9" s="230"/>
      <c r="R9" s="230"/>
      <c r="S9" s="230"/>
      <c r="T9" s="230"/>
    </row>
    <row r="10" spans="1:26" s="4" customFormat="1" ht="45.75" customHeight="1" x14ac:dyDescent="0.15">
      <c r="A10" s="91" t="s">
        <v>87</v>
      </c>
      <c r="B10" s="199" t="s">
        <v>40</v>
      </c>
      <c r="C10" s="199" t="s">
        <v>40</v>
      </c>
      <c r="D10" s="202" t="s">
        <v>41</v>
      </c>
      <c r="E10" s="203"/>
      <c r="F10" s="159"/>
      <c r="G10" s="149" t="str">
        <f>IF(F10="","0",IF(F10=J10,5,IF(F10=K10,3,IF(F10=L10,1,IF(F10=M10,0)))))</f>
        <v>0</v>
      </c>
      <c r="H10" s="86" t="s">
        <v>42</v>
      </c>
      <c r="I10" s="15"/>
      <c r="J10" s="97" t="s">
        <v>43</v>
      </c>
      <c r="K10" s="97" t="s">
        <v>44</v>
      </c>
      <c r="L10" s="97" t="s">
        <v>45</v>
      </c>
      <c r="M10" s="86" t="s">
        <v>46</v>
      </c>
      <c r="N10" s="5"/>
      <c r="O10" s="24" t="s">
        <v>47</v>
      </c>
      <c r="P10" s="218" t="s">
        <v>48</v>
      </c>
      <c r="Q10" s="219"/>
      <c r="R10" s="219"/>
      <c r="S10" s="219"/>
      <c r="T10" s="220"/>
      <c r="V10" s="97" t="s">
        <v>43</v>
      </c>
      <c r="W10" s="97" t="s">
        <v>44</v>
      </c>
      <c r="X10" s="97" t="s">
        <v>45</v>
      </c>
      <c r="Y10" s="86" t="s">
        <v>46</v>
      </c>
    </row>
    <row r="11" spans="1:26" s="4" customFormat="1" ht="96" customHeight="1" x14ac:dyDescent="0.15">
      <c r="A11" s="98"/>
      <c r="B11" s="193"/>
      <c r="C11" s="193"/>
      <c r="D11" s="221" t="s">
        <v>214</v>
      </c>
      <c r="E11" s="222"/>
      <c r="F11" s="159"/>
      <c r="G11" s="149" t="str">
        <f t="shared" ref="G11:G26" si="0">IF(F11="","0",IF(F11=I11,7,IF(F11=J11,5,IF(F11=K11,3,IF(F11=L11,1,IF(F11=M11,0))))))</f>
        <v>0</v>
      </c>
      <c r="H11" s="86"/>
      <c r="I11" s="34" t="s">
        <v>88</v>
      </c>
      <c r="J11" s="34" t="s">
        <v>89</v>
      </c>
      <c r="K11" s="34" t="s">
        <v>90</v>
      </c>
      <c r="L11" s="34" t="s">
        <v>91</v>
      </c>
      <c r="M11" s="35" t="s">
        <v>46</v>
      </c>
      <c r="N11" s="36"/>
      <c r="O11" s="37"/>
      <c r="P11" s="218" t="s">
        <v>92</v>
      </c>
      <c r="Q11" s="219"/>
      <c r="R11" s="219"/>
      <c r="S11" s="219"/>
      <c r="T11" s="220"/>
      <c r="V11" s="34" t="s">
        <v>88</v>
      </c>
      <c r="W11" s="34" t="s">
        <v>89</v>
      </c>
      <c r="X11" s="34" t="s">
        <v>90</v>
      </c>
      <c r="Y11" s="34" t="s">
        <v>91</v>
      </c>
      <c r="Z11" s="35" t="s">
        <v>46</v>
      </c>
    </row>
    <row r="12" spans="1:26" s="4" customFormat="1" ht="45.75" customHeight="1" x14ac:dyDescent="0.15">
      <c r="A12" s="98"/>
      <c r="B12" s="193"/>
      <c r="C12" s="193"/>
      <c r="D12" s="221" t="s">
        <v>93</v>
      </c>
      <c r="E12" s="222"/>
      <c r="F12" s="160"/>
      <c r="G12" s="149" t="str">
        <f t="shared" si="0"/>
        <v>0</v>
      </c>
      <c r="H12" s="86"/>
      <c r="I12" s="35" t="s">
        <v>202</v>
      </c>
      <c r="J12" s="34" t="s">
        <v>203</v>
      </c>
      <c r="K12" s="34" t="s">
        <v>204</v>
      </c>
      <c r="L12" s="34"/>
      <c r="M12" s="35" t="s">
        <v>94</v>
      </c>
      <c r="N12" s="36"/>
      <c r="O12" s="37"/>
      <c r="P12" s="190" t="s">
        <v>95</v>
      </c>
      <c r="Q12" s="191"/>
      <c r="R12" s="191"/>
      <c r="S12" s="191"/>
      <c r="T12" s="192"/>
      <c r="V12" s="35" t="s">
        <v>202</v>
      </c>
      <c r="W12" s="34" t="s">
        <v>203</v>
      </c>
      <c r="X12" s="34" t="s">
        <v>204</v>
      </c>
      <c r="Y12" s="35" t="s">
        <v>94</v>
      </c>
    </row>
    <row r="13" spans="1:26" s="4" customFormat="1" ht="45.75" customHeight="1" x14ac:dyDescent="0.15">
      <c r="A13" s="98"/>
      <c r="B13" s="193"/>
      <c r="C13" s="193"/>
      <c r="D13" s="221" t="s">
        <v>96</v>
      </c>
      <c r="E13" s="222"/>
      <c r="F13" s="160"/>
      <c r="G13" s="149" t="str">
        <f t="shared" si="0"/>
        <v>0</v>
      </c>
      <c r="H13" s="86"/>
      <c r="I13" s="39"/>
      <c r="J13" s="34" t="s">
        <v>97</v>
      </c>
      <c r="K13" s="34" t="s">
        <v>98</v>
      </c>
      <c r="L13" s="34" t="s">
        <v>99</v>
      </c>
      <c r="M13" s="35" t="s">
        <v>100</v>
      </c>
      <c r="N13" s="36"/>
      <c r="O13" s="37"/>
      <c r="P13" s="190" t="s">
        <v>101</v>
      </c>
      <c r="Q13" s="191"/>
      <c r="R13" s="191"/>
      <c r="S13" s="191"/>
      <c r="T13" s="192"/>
      <c r="V13" s="34" t="s">
        <v>97</v>
      </c>
      <c r="W13" s="34" t="s">
        <v>98</v>
      </c>
      <c r="X13" s="34" t="s">
        <v>99</v>
      </c>
      <c r="Y13" s="35" t="s">
        <v>100</v>
      </c>
    </row>
    <row r="14" spans="1:26" s="4" customFormat="1" ht="45.75" customHeight="1" x14ac:dyDescent="0.15">
      <c r="A14" s="98"/>
      <c r="B14" s="200"/>
      <c r="C14" s="200"/>
      <c r="D14" s="221" t="s">
        <v>102</v>
      </c>
      <c r="E14" s="222"/>
      <c r="F14" s="160"/>
      <c r="G14" s="149" t="str">
        <f t="shared" si="0"/>
        <v>0</v>
      </c>
      <c r="H14" s="86"/>
      <c r="I14" s="39"/>
      <c r="J14" s="34" t="s">
        <v>103</v>
      </c>
      <c r="K14" s="34" t="s">
        <v>104</v>
      </c>
      <c r="L14" s="34"/>
      <c r="M14" s="35" t="s">
        <v>105</v>
      </c>
      <c r="N14" s="36"/>
      <c r="O14" s="37"/>
      <c r="P14" s="190" t="s">
        <v>106</v>
      </c>
      <c r="Q14" s="191"/>
      <c r="R14" s="191"/>
      <c r="S14" s="191"/>
      <c r="T14" s="192"/>
      <c r="V14" s="34" t="s">
        <v>103</v>
      </c>
      <c r="W14" s="34" t="s">
        <v>104</v>
      </c>
      <c r="X14" s="35" t="s">
        <v>105</v>
      </c>
      <c r="Y14" s="35"/>
    </row>
    <row r="15" spans="1:26" s="4" customFormat="1" ht="60" customHeight="1" x14ac:dyDescent="0.15">
      <c r="A15" s="25"/>
      <c r="B15" s="199" t="s">
        <v>49</v>
      </c>
      <c r="C15" s="199" t="s">
        <v>29</v>
      </c>
      <c r="D15" s="202" t="s">
        <v>50</v>
      </c>
      <c r="E15" s="203"/>
      <c r="F15" s="159"/>
      <c r="G15" s="149" t="str">
        <f t="shared" si="0"/>
        <v>0</v>
      </c>
      <c r="H15" s="40"/>
      <c r="I15" s="41"/>
      <c r="J15" s="42" t="s">
        <v>51</v>
      </c>
      <c r="K15" s="43" t="s">
        <v>52</v>
      </c>
      <c r="L15" s="44" t="s">
        <v>53</v>
      </c>
      <c r="M15" s="45" t="s">
        <v>54</v>
      </c>
      <c r="N15" s="46"/>
      <c r="O15" s="47" t="s">
        <v>55</v>
      </c>
      <c r="P15" s="190" t="s">
        <v>56</v>
      </c>
      <c r="Q15" s="191"/>
      <c r="R15" s="191"/>
      <c r="S15" s="191"/>
      <c r="T15" s="192"/>
      <c r="V15" s="42" t="s">
        <v>51</v>
      </c>
      <c r="W15" s="43" t="s">
        <v>52</v>
      </c>
      <c r="X15" s="44" t="s">
        <v>53</v>
      </c>
      <c r="Y15" s="45" t="s">
        <v>54</v>
      </c>
    </row>
    <row r="16" spans="1:26" s="4" customFormat="1" ht="60" customHeight="1" x14ac:dyDescent="0.15">
      <c r="A16" s="25"/>
      <c r="B16" s="193"/>
      <c r="C16" s="193"/>
      <c r="D16" s="215" t="s">
        <v>107</v>
      </c>
      <c r="E16" s="216"/>
      <c r="F16" s="160"/>
      <c r="G16" s="149" t="str">
        <f t="shared" si="0"/>
        <v>0</v>
      </c>
      <c r="H16" s="48"/>
      <c r="I16" s="49" t="s">
        <v>108</v>
      </c>
      <c r="J16" s="50" t="s">
        <v>109</v>
      </c>
      <c r="K16" s="50" t="s">
        <v>110</v>
      </c>
      <c r="L16" s="51" t="s">
        <v>111</v>
      </c>
      <c r="M16" s="52" t="s">
        <v>112</v>
      </c>
      <c r="N16" s="53"/>
      <c r="O16" s="37" t="s">
        <v>9</v>
      </c>
      <c r="P16" s="184" t="s">
        <v>113</v>
      </c>
      <c r="Q16" s="185"/>
      <c r="R16" s="185"/>
      <c r="S16" s="185"/>
      <c r="T16" s="186"/>
      <c r="V16" s="49" t="s">
        <v>108</v>
      </c>
      <c r="W16" s="50" t="s">
        <v>109</v>
      </c>
      <c r="X16" s="50" t="s">
        <v>110</v>
      </c>
      <c r="Y16" s="51" t="s">
        <v>111</v>
      </c>
      <c r="Z16" s="52" t="s">
        <v>112</v>
      </c>
    </row>
    <row r="17" spans="1:26" s="4" customFormat="1" ht="60" customHeight="1" x14ac:dyDescent="0.15">
      <c r="A17" s="25"/>
      <c r="B17" s="193"/>
      <c r="C17" s="200"/>
      <c r="D17" s="215" t="s">
        <v>114</v>
      </c>
      <c r="E17" s="216"/>
      <c r="F17" s="160"/>
      <c r="G17" s="149" t="str">
        <f t="shared" si="0"/>
        <v>0</v>
      </c>
      <c r="H17" s="48"/>
      <c r="I17" s="36"/>
      <c r="J17" s="54" t="s">
        <v>63</v>
      </c>
      <c r="K17" s="34" t="s">
        <v>64</v>
      </c>
      <c r="L17" s="34" t="s">
        <v>65</v>
      </c>
      <c r="M17" s="55" t="s">
        <v>66</v>
      </c>
      <c r="N17" s="56" t="s">
        <v>30</v>
      </c>
      <c r="O17" s="37" t="s">
        <v>31</v>
      </c>
      <c r="P17" s="184" t="s">
        <v>115</v>
      </c>
      <c r="Q17" s="185"/>
      <c r="R17" s="185"/>
      <c r="S17" s="185"/>
      <c r="T17" s="186"/>
      <c r="V17" s="54" t="s">
        <v>63</v>
      </c>
      <c r="W17" s="34" t="s">
        <v>64</v>
      </c>
      <c r="X17" s="34" t="s">
        <v>65</v>
      </c>
      <c r="Y17" s="55" t="s">
        <v>66</v>
      </c>
    </row>
    <row r="18" spans="1:26" s="4" customFormat="1" ht="60" customHeight="1" x14ac:dyDescent="0.15">
      <c r="A18" s="25"/>
      <c r="B18" s="193"/>
      <c r="C18" s="199" t="s">
        <v>60</v>
      </c>
      <c r="D18" s="201" t="s">
        <v>116</v>
      </c>
      <c r="E18" s="182"/>
      <c r="F18" s="160"/>
      <c r="G18" s="149" t="str">
        <f t="shared" si="0"/>
        <v>0</v>
      </c>
      <c r="H18" s="7"/>
      <c r="I18" s="57"/>
      <c r="J18" s="50" t="s">
        <v>61</v>
      </c>
      <c r="K18" s="50" t="s">
        <v>57</v>
      </c>
      <c r="L18" s="51" t="s">
        <v>58</v>
      </c>
      <c r="M18" s="52" t="s">
        <v>59</v>
      </c>
      <c r="N18" s="56" t="s">
        <v>30</v>
      </c>
      <c r="O18" s="37" t="s">
        <v>31</v>
      </c>
      <c r="P18" s="184" t="s">
        <v>117</v>
      </c>
      <c r="Q18" s="185"/>
      <c r="R18" s="185"/>
      <c r="S18" s="185"/>
      <c r="T18" s="186"/>
      <c r="V18" s="50" t="s">
        <v>61</v>
      </c>
      <c r="W18" s="50" t="s">
        <v>57</v>
      </c>
      <c r="X18" s="51" t="s">
        <v>58</v>
      </c>
      <c r="Y18" s="52" t="s">
        <v>59</v>
      </c>
    </row>
    <row r="19" spans="1:26" s="4" customFormat="1" ht="60" customHeight="1" x14ac:dyDescent="0.15">
      <c r="A19" s="25"/>
      <c r="B19" s="193"/>
      <c r="C19" s="193"/>
      <c r="D19" s="217" t="s">
        <v>118</v>
      </c>
      <c r="E19" s="217"/>
      <c r="F19" s="160"/>
      <c r="G19" s="149" t="str">
        <f t="shared" si="0"/>
        <v>0</v>
      </c>
      <c r="H19" s="13"/>
      <c r="I19" s="57"/>
      <c r="J19" s="50" t="s">
        <v>61</v>
      </c>
      <c r="K19" s="50" t="s">
        <v>57</v>
      </c>
      <c r="L19" s="51" t="s">
        <v>58</v>
      </c>
      <c r="M19" s="52" t="s">
        <v>59</v>
      </c>
      <c r="N19" s="56" t="s">
        <v>30</v>
      </c>
      <c r="O19" s="37" t="s">
        <v>31</v>
      </c>
      <c r="P19" s="184" t="s">
        <v>119</v>
      </c>
      <c r="Q19" s="185"/>
      <c r="R19" s="185"/>
      <c r="S19" s="185"/>
      <c r="T19" s="186"/>
      <c r="V19" s="50" t="s">
        <v>61</v>
      </c>
      <c r="W19" s="50" t="s">
        <v>57</v>
      </c>
      <c r="X19" s="51" t="s">
        <v>58</v>
      </c>
      <c r="Y19" s="52" t="s">
        <v>59</v>
      </c>
    </row>
    <row r="20" spans="1:26" s="4" customFormat="1" ht="60" customHeight="1" x14ac:dyDescent="0.15">
      <c r="A20" s="25"/>
      <c r="B20" s="193"/>
      <c r="C20" s="193"/>
      <c r="D20" s="202" t="s">
        <v>62</v>
      </c>
      <c r="E20" s="203"/>
      <c r="F20" s="159"/>
      <c r="G20" s="149" t="str">
        <f t="shared" si="0"/>
        <v>0</v>
      </c>
      <c r="H20" s="90"/>
      <c r="I20" s="57"/>
      <c r="J20" s="50" t="s">
        <v>61</v>
      </c>
      <c r="K20" s="50" t="s">
        <v>57</v>
      </c>
      <c r="L20" s="51" t="s">
        <v>58</v>
      </c>
      <c r="M20" s="52" t="s">
        <v>59</v>
      </c>
      <c r="N20" s="56" t="s">
        <v>30</v>
      </c>
      <c r="O20" s="37" t="s">
        <v>31</v>
      </c>
      <c r="P20" s="184" t="s">
        <v>120</v>
      </c>
      <c r="Q20" s="185"/>
      <c r="R20" s="185"/>
      <c r="S20" s="185"/>
      <c r="T20" s="186"/>
      <c r="V20" s="50" t="s">
        <v>61</v>
      </c>
      <c r="W20" s="50" t="s">
        <v>57</v>
      </c>
      <c r="X20" s="51" t="s">
        <v>58</v>
      </c>
      <c r="Y20" s="52" t="s">
        <v>59</v>
      </c>
    </row>
    <row r="21" spans="1:26" s="4" customFormat="1" ht="52.5" customHeight="1" x14ac:dyDescent="0.15">
      <c r="A21" s="25"/>
      <c r="B21" s="193"/>
      <c r="C21" s="193"/>
      <c r="D21" s="208" t="s">
        <v>121</v>
      </c>
      <c r="E21" s="209"/>
      <c r="F21" s="161"/>
      <c r="G21" s="149" t="str">
        <f t="shared" si="0"/>
        <v>0</v>
      </c>
      <c r="H21" s="90"/>
      <c r="I21" s="57"/>
      <c r="J21" s="50" t="s">
        <v>61</v>
      </c>
      <c r="K21" s="50" t="s">
        <v>57</v>
      </c>
      <c r="L21" s="51" t="s">
        <v>58</v>
      </c>
      <c r="M21" s="52" t="s">
        <v>59</v>
      </c>
      <c r="N21" s="56" t="s">
        <v>30</v>
      </c>
      <c r="O21" s="37" t="s">
        <v>31</v>
      </c>
      <c r="P21" s="184" t="s">
        <v>122</v>
      </c>
      <c r="Q21" s="185"/>
      <c r="R21" s="185"/>
      <c r="S21" s="185"/>
      <c r="T21" s="186"/>
      <c r="V21" s="50" t="s">
        <v>61</v>
      </c>
      <c r="W21" s="50" t="s">
        <v>57</v>
      </c>
      <c r="X21" s="51" t="s">
        <v>58</v>
      </c>
      <c r="Y21" s="52" t="s">
        <v>59</v>
      </c>
    </row>
    <row r="22" spans="1:26" s="4" customFormat="1" ht="48.75" customHeight="1" x14ac:dyDescent="0.15">
      <c r="A22" s="25"/>
      <c r="B22" s="193"/>
      <c r="C22" s="193"/>
      <c r="D22" s="208" t="s">
        <v>123</v>
      </c>
      <c r="E22" s="209"/>
      <c r="F22" s="161"/>
      <c r="G22" s="149" t="str">
        <f t="shared" si="0"/>
        <v>0</v>
      </c>
      <c r="H22" s="90"/>
      <c r="I22" s="57"/>
      <c r="J22" s="50" t="s">
        <v>124</v>
      </c>
      <c r="K22" s="50" t="s">
        <v>125</v>
      </c>
      <c r="L22" s="51" t="s">
        <v>126</v>
      </c>
      <c r="M22" s="52" t="s">
        <v>66</v>
      </c>
      <c r="N22" s="53"/>
      <c r="O22" s="37"/>
      <c r="P22" s="210" t="s">
        <v>127</v>
      </c>
      <c r="Q22" s="211"/>
      <c r="R22" s="211"/>
      <c r="S22" s="211"/>
      <c r="T22" s="212"/>
      <c r="V22" s="50" t="s">
        <v>124</v>
      </c>
      <c r="W22" s="50" t="s">
        <v>125</v>
      </c>
      <c r="X22" s="51" t="s">
        <v>126</v>
      </c>
      <c r="Y22" s="52" t="s">
        <v>66</v>
      </c>
    </row>
    <row r="23" spans="1:26" s="4" customFormat="1" ht="60" customHeight="1" x14ac:dyDescent="0.15">
      <c r="A23" s="25"/>
      <c r="B23" s="200"/>
      <c r="C23" s="200"/>
      <c r="D23" s="213" t="s">
        <v>128</v>
      </c>
      <c r="E23" s="214"/>
      <c r="F23" s="162"/>
      <c r="G23" s="149" t="str">
        <f t="shared" si="0"/>
        <v>0</v>
      </c>
      <c r="H23" s="3"/>
      <c r="I23" s="58"/>
      <c r="J23" s="54" t="s">
        <v>63</v>
      </c>
      <c r="K23" s="34" t="s">
        <v>64</v>
      </c>
      <c r="L23" s="34" t="s">
        <v>65</v>
      </c>
      <c r="M23" s="55" t="s">
        <v>66</v>
      </c>
      <c r="N23" s="56" t="s">
        <v>30</v>
      </c>
      <c r="O23" s="47" t="s">
        <v>67</v>
      </c>
      <c r="P23" s="184" t="s">
        <v>129</v>
      </c>
      <c r="Q23" s="185"/>
      <c r="R23" s="185"/>
      <c r="S23" s="185"/>
      <c r="T23" s="186"/>
      <c r="V23" s="54" t="s">
        <v>63</v>
      </c>
      <c r="W23" s="34" t="s">
        <v>64</v>
      </c>
      <c r="X23" s="34" t="s">
        <v>65</v>
      </c>
      <c r="Y23" s="55" t="s">
        <v>66</v>
      </c>
    </row>
    <row r="24" spans="1:26" s="4" customFormat="1" ht="45.75" customHeight="1" x14ac:dyDescent="0.15">
      <c r="A24" s="25"/>
      <c r="B24" s="199" t="s">
        <v>68</v>
      </c>
      <c r="C24" s="8" t="s">
        <v>130</v>
      </c>
      <c r="D24" s="201" t="s">
        <v>131</v>
      </c>
      <c r="E24" s="182"/>
      <c r="F24" s="160"/>
      <c r="G24" s="149" t="str">
        <f t="shared" si="0"/>
        <v>0</v>
      </c>
      <c r="H24" s="16"/>
      <c r="I24" s="35"/>
      <c r="J24" s="35" t="s">
        <v>132</v>
      </c>
      <c r="K24" s="35" t="s">
        <v>133</v>
      </c>
      <c r="L24" s="35"/>
      <c r="M24" s="59" t="s">
        <v>134</v>
      </c>
      <c r="N24" s="60"/>
      <c r="O24" s="61"/>
      <c r="P24" s="184" t="s">
        <v>135</v>
      </c>
      <c r="Q24" s="185"/>
      <c r="R24" s="185"/>
      <c r="S24" s="185"/>
      <c r="T24" s="186"/>
      <c r="V24" s="35" t="s">
        <v>132</v>
      </c>
      <c r="W24" s="35" t="s">
        <v>133</v>
      </c>
      <c r="X24" s="59" t="s">
        <v>134</v>
      </c>
    </row>
    <row r="25" spans="1:26" s="4" customFormat="1" ht="45.75" customHeight="1" x14ac:dyDescent="0.15">
      <c r="A25" s="25"/>
      <c r="B25" s="193"/>
      <c r="C25" s="8" t="s">
        <v>69</v>
      </c>
      <c r="D25" s="202" t="s">
        <v>70</v>
      </c>
      <c r="E25" s="203"/>
      <c r="F25" s="159"/>
      <c r="G25" s="149" t="str">
        <f t="shared" si="0"/>
        <v>0</v>
      </c>
      <c r="H25" s="3"/>
      <c r="I25" s="62"/>
      <c r="J25" s="34" t="s">
        <v>71</v>
      </c>
      <c r="K25" s="156" t="s">
        <v>205</v>
      </c>
      <c r="L25" s="34"/>
      <c r="M25" s="63" t="s">
        <v>72</v>
      </c>
      <c r="N25" s="64"/>
      <c r="O25" s="47" t="s">
        <v>55</v>
      </c>
      <c r="P25" s="204" t="s">
        <v>73</v>
      </c>
      <c r="Q25" s="205"/>
      <c r="R25" s="205"/>
      <c r="S25" s="205"/>
      <c r="T25" s="206"/>
      <c r="V25" s="34" t="s">
        <v>71</v>
      </c>
      <c r="W25" s="156" t="s">
        <v>205</v>
      </c>
      <c r="X25" s="63" t="s">
        <v>72</v>
      </c>
    </row>
    <row r="26" spans="1:26" s="4" customFormat="1" ht="45.75" customHeight="1" x14ac:dyDescent="0.15">
      <c r="A26" s="25"/>
      <c r="B26" s="200"/>
      <c r="C26" s="8" t="s">
        <v>136</v>
      </c>
      <c r="D26" s="202" t="s">
        <v>74</v>
      </c>
      <c r="E26" s="203"/>
      <c r="F26" s="159"/>
      <c r="G26" s="149" t="str">
        <f t="shared" si="0"/>
        <v>0</v>
      </c>
      <c r="H26" s="88"/>
      <c r="I26" s="34" t="s">
        <v>75</v>
      </c>
      <c r="J26" s="34" t="s">
        <v>76</v>
      </c>
      <c r="K26" s="34" t="s">
        <v>77</v>
      </c>
      <c r="L26" s="34" t="s">
        <v>78</v>
      </c>
      <c r="M26" s="65" t="s">
        <v>79</v>
      </c>
      <c r="N26" s="66"/>
      <c r="O26" s="37" t="s">
        <v>80</v>
      </c>
      <c r="P26" s="207"/>
      <c r="Q26" s="207"/>
      <c r="R26" s="207"/>
      <c r="S26" s="207"/>
      <c r="T26" s="207"/>
      <c r="V26" s="34" t="s">
        <v>75</v>
      </c>
      <c r="W26" s="34" t="s">
        <v>76</v>
      </c>
      <c r="X26" s="34" t="s">
        <v>77</v>
      </c>
      <c r="Y26" s="34" t="s">
        <v>78</v>
      </c>
      <c r="Z26" s="65" t="s">
        <v>79</v>
      </c>
    </row>
    <row r="27" spans="1:26" s="4" customFormat="1" ht="33" customHeight="1" x14ac:dyDescent="0.15">
      <c r="A27" s="25"/>
      <c r="B27" s="193" t="s">
        <v>137</v>
      </c>
      <c r="C27" s="8" t="s">
        <v>138</v>
      </c>
      <c r="D27" s="194" t="s">
        <v>139</v>
      </c>
      <c r="E27" s="195"/>
      <c r="F27" s="159"/>
      <c r="G27" s="149" t="str">
        <f>IF(F27="該当せず",1,"0")</f>
        <v>0</v>
      </c>
      <c r="H27" s="86" t="s">
        <v>201</v>
      </c>
      <c r="I27" s="35"/>
      <c r="J27" s="196" t="s">
        <v>140</v>
      </c>
      <c r="K27" s="196"/>
      <c r="L27" s="196"/>
      <c r="M27" s="67"/>
      <c r="N27" s="68"/>
      <c r="O27" s="47"/>
      <c r="P27" s="94"/>
      <c r="Q27" s="95"/>
      <c r="R27" s="95"/>
      <c r="S27" s="95"/>
      <c r="T27" s="96"/>
      <c r="V27" s="154" t="s">
        <v>143</v>
      </c>
      <c r="W27" s="154"/>
      <c r="X27" s="154"/>
    </row>
    <row r="28" spans="1:26" s="4" customFormat="1" ht="33" customHeight="1" x14ac:dyDescent="0.15">
      <c r="A28" s="25"/>
      <c r="B28" s="193"/>
      <c r="C28" s="92" t="s">
        <v>141</v>
      </c>
      <c r="D28" s="197" t="s">
        <v>142</v>
      </c>
      <c r="E28" s="198"/>
      <c r="F28" s="160"/>
      <c r="G28" s="149" t="str">
        <f>IF(F28="","0",IF(F28=I28,7,IF(F28=J28,5,IF(F28=K28,3,IF(F28=L28,1,IF(F28=M28,0))))))</f>
        <v>0</v>
      </c>
      <c r="H28" s="72"/>
      <c r="I28" s="73"/>
      <c r="J28" s="73"/>
      <c r="K28" s="73" t="s">
        <v>143</v>
      </c>
      <c r="L28" s="73" t="s">
        <v>144</v>
      </c>
      <c r="M28" s="74" t="s">
        <v>145</v>
      </c>
      <c r="N28" s="75"/>
      <c r="O28" s="47"/>
      <c r="P28" s="94"/>
      <c r="Q28" s="95"/>
      <c r="R28" s="95"/>
      <c r="S28" s="95"/>
      <c r="T28" s="96"/>
      <c r="V28" s="73" t="s">
        <v>143</v>
      </c>
      <c r="W28" s="73" t="s">
        <v>144</v>
      </c>
      <c r="X28" s="74" t="s">
        <v>145</v>
      </c>
    </row>
    <row r="29" spans="1:26" s="4" customFormat="1" ht="117" customHeight="1" x14ac:dyDescent="0.15">
      <c r="A29" s="25"/>
      <c r="B29" s="199" t="s">
        <v>146</v>
      </c>
      <c r="C29" s="169" t="s">
        <v>208</v>
      </c>
      <c r="D29" s="201" t="s">
        <v>207</v>
      </c>
      <c r="E29" s="182"/>
      <c r="F29" s="160"/>
      <c r="G29" s="149" t="str">
        <f>IF(F29="","0",IF(F29=I29,7,IF(F29=J29,5,IF(F29=K29,3,IF(F29=L29,1,IF(F29=M29,0))))))</f>
        <v>0</v>
      </c>
      <c r="H29" s="167" t="s">
        <v>42</v>
      </c>
      <c r="I29" s="35"/>
      <c r="J29" s="168" t="s">
        <v>206</v>
      </c>
      <c r="K29" s="170" t="s">
        <v>209</v>
      </c>
      <c r="L29" s="170" t="s">
        <v>210</v>
      </c>
      <c r="M29" s="74"/>
      <c r="N29" s="75"/>
      <c r="O29" s="166" t="s">
        <v>212</v>
      </c>
      <c r="P29" s="181" t="s">
        <v>211</v>
      </c>
      <c r="Q29" s="181"/>
      <c r="R29" s="181"/>
      <c r="S29" s="181"/>
      <c r="T29" s="181"/>
      <c r="V29" s="168" t="s">
        <v>206</v>
      </c>
      <c r="W29" s="170" t="s">
        <v>209</v>
      </c>
      <c r="X29" s="170" t="s">
        <v>210</v>
      </c>
    </row>
    <row r="30" spans="1:26" s="4" customFormat="1" ht="39.75" customHeight="1" x14ac:dyDescent="0.15">
      <c r="A30" s="25"/>
      <c r="B30" s="200"/>
      <c r="C30" s="8" t="s">
        <v>147</v>
      </c>
      <c r="D30" s="182" t="s">
        <v>148</v>
      </c>
      <c r="E30" s="183"/>
      <c r="F30" s="160"/>
      <c r="G30" s="149" t="str">
        <f>IF(F30="","0",IF(F30=I30,7,IF(F30=J30,5,IF(F30=K30,3,IF(F30=L30,1,IF(F30=M30,0))))))</f>
        <v>0</v>
      </c>
      <c r="H30" s="16"/>
      <c r="I30" s="76"/>
      <c r="J30" s="35" t="s">
        <v>149</v>
      </c>
      <c r="K30" s="35" t="s">
        <v>150</v>
      </c>
      <c r="L30" s="35" t="s">
        <v>151</v>
      </c>
      <c r="M30" s="35" t="s">
        <v>152</v>
      </c>
      <c r="N30" s="68"/>
      <c r="O30" s="47"/>
      <c r="P30" s="184" t="s">
        <v>153</v>
      </c>
      <c r="Q30" s="185"/>
      <c r="R30" s="185"/>
      <c r="S30" s="185"/>
      <c r="T30" s="186"/>
      <c r="V30" s="35" t="s">
        <v>149</v>
      </c>
      <c r="W30" s="35" t="s">
        <v>150</v>
      </c>
      <c r="X30" s="35" t="s">
        <v>151</v>
      </c>
      <c r="Y30" s="35" t="s">
        <v>152</v>
      </c>
    </row>
    <row r="31" spans="1:26" ht="36.75" customHeight="1" x14ac:dyDescent="0.15">
      <c r="A31" s="25"/>
      <c r="B31" s="157" t="s">
        <v>81</v>
      </c>
      <c r="C31" s="87" t="s">
        <v>8</v>
      </c>
      <c r="D31" s="187" t="s">
        <v>7</v>
      </c>
      <c r="E31" s="188"/>
      <c r="F31" s="159"/>
      <c r="G31" s="149" t="str">
        <f>IF(F31="登録済み",1,"0")</f>
        <v>0</v>
      </c>
      <c r="H31" s="89" t="s">
        <v>6</v>
      </c>
      <c r="I31" s="77"/>
      <c r="J31" s="189" t="s">
        <v>5</v>
      </c>
      <c r="K31" s="189"/>
      <c r="L31" s="189"/>
      <c r="M31" s="78"/>
      <c r="N31" s="58"/>
      <c r="O31" s="38" t="s">
        <v>4</v>
      </c>
      <c r="P31" s="190" t="s">
        <v>3</v>
      </c>
      <c r="Q31" s="191"/>
      <c r="R31" s="191"/>
      <c r="S31" s="191"/>
      <c r="T31" s="192"/>
      <c r="V31" s="155" t="s">
        <v>200</v>
      </c>
      <c r="W31" s="155"/>
      <c r="X31" s="155"/>
    </row>
    <row r="32" spans="1:26" ht="41.25" customHeight="1" x14ac:dyDescent="0.15">
      <c r="A32" s="171" t="s">
        <v>2</v>
      </c>
      <c r="B32" s="172"/>
      <c r="C32" s="172"/>
      <c r="D32" s="172"/>
      <c r="E32" s="173"/>
      <c r="F32" s="148" t="str">
        <f>COUNTA(F10:F31)&amp;"/"&amp;22</f>
        <v>0/22</v>
      </c>
      <c r="G32" s="79">
        <f>SUM(G10:G31)</f>
        <v>0</v>
      </c>
      <c r="H32" s="26" t="s">
        <v>82</v>
      </c>
      <c r="I32" s="80" t="str">
        <f>IF(G32=0,"",IF(G32&lt;=33,"☆",IF(G32&lt;=48,"☆☆",IF(G32&lt;=83,"☆☆☆",IF(G32&lt;=104,"☆☆☆",)))))</f>
        <v/>
      </c>
      <c r="J32" s="81"/>
      <c r="K32" s="81"/>
      <c r="L32" s="81"/>
      <c r="M32" s="81"/>
      <c r="N32" s="81"/>
      <c r="O32" s="81"/>
      <c r="P32" s="82"/>
      <c r="Q32" s="82"/>
      <c r="R32" s="82"/>
      <c r="S32" s="82"/>
      <c r="T32" s="83"/>
    </row>
    <row r="33" spans="8:20" ht="34.5" customHeight="1" x14ac:dyDescent="0.15">
      <c r="H33" s="174" t="s">
        <v>1</v>
      </c>
      <c r="I33" s="174"/>
      <c r="J33" s="175"/>
      <c r="K33" s="175"/>
      <c r="L33" s="175"/>
      <c r="M33" s="175"/>
      <c r="N33" s="176" t="s">
        <v>154</v>
      </c>
      <c r="O33" s="176"/>
      <c r="P33" s="176"/>
      <c r="Q33" s="176"/>
      <c r="R33" s="176"/>
      <c r="S33" s="176"/>
      <c r="T33" s="176"/>
    </row>
    <row r="34" spans="8:20" ht="26.25" customHeight="1" x14ac:dyDescent="0.15">
      <c r="H34" s="178" t="s">
        <v>0</v>
      </c>
      <c r="I34" s="178"/>
      <c r="J34" s="178"/>
      <c r="K34" s="178"/>
      <c r="L34" s="179"/>
      <c r="M34" s="84"/>
      <c r="N34" s="177"/>
      <c r="O34" s="177"/>
      <c r="P34" s="177"/>
      <c r="Q34" s="177"/>
      <c r="R34" s="177"/>
      <c r="S34" s="177"/>
      <c r="T34" s="177"/>
    </row>
    <row r="35" spans="8:20" ht="72" customHeight="1" x14ac:dyDescent="0.15">
      <c r="N35" s="177"/>
      <c r="O35" s="177"/>
      <c r="P35" s="177"/>
      <c r="Q35" s="177"/>
      <c r="R35" s="177"/>
      <c r="S35" s="177"/>
      <c r="T35" s="177"/>
    </row>
    <row r="36" spans="8:20" ht="29.25" customHeight="1" x14ac:dyDescent="0.15"/>
    <row r="37" spans="8:20" s="2" customFormat="1" ht="29.25" customHeight="1" x14ac:dyDescent="0.15"/>
    <row r="38" spans="8:20" s="2" customFormat="1" ht="29.25" customHeight="1" x14ac:dyDescent="0.15"/>
    <row r="39" spans="8:20" s="2" customFormat="1" ht="29.25" customHeight="1" x14ac:dyDescent="0.15"/>
  </sheetData>
  <mergeCells count="78">
    <mergeCell ref="A1:L1"/>
    <mergeCell ref="R2:T2"/>
    <mergeCell ref="B3:E3"/>
    <mergeCell ref="H3:H4"/>
    <mergeCell ref="I3:J3"/>
    <mergeCell ref="K3:M3"/>
    <mergeCell ref="S3:T5"/>
    <mergeCell ref="B4:C4"/>
    <mergeCell ref="I4:L4"/>
    <mergeCell ref="B5:C5"/>
    <mergeCell ref="H5:M5"/>
    <mergeCell ref="A7:A9"/>
    <mergeCell ref="B7:C9"/>
    <mergeCell ref="D7:E8"/>
    <mergeCell ref="F7:F9"/>
    <mergeCell ref="G7:G9"/>
    <mergeCell ref="D9:E9"/>
    <mergeCell ref="H7:H9"/>
    <mergeCell ref="I7:M8"/>
    <mergeCell ref="N7:N9"/>
    <mergeCell ref="O7:O9"/>
    <mergeCell ref="P7:T9"/>
    <mergeCell ref="B10:B14"/>
    <mergeCell ref="C10:C14"/>
    <mergeCell ref="D10:E10"/>
    <mergeCell ref="P10:T10"/>
    <mergeCell ref="D11:E11"/>
    <mergeCell ref="P11:T11"/>
    <mergeCell ref="D12:E12"/>
    <mergeCell ref="P12:T12"/>
    <mergeCell ref="D13:E13"/>
    <mergeCell ref="P13:T13"/>
    <mergeCell ref="D14:E14"/>
    <mergeCell ref="P14:T14"/>
    <mergeCell ref="B15:B23"/>
    <mergeCell ref="C15:C17"/>
    <mergeCell ref="D15:E15"/>
    <mergeCell ref="P15:T15"/>
    <mergeCell ref="D16:E16"/>
    <mergeCell ref="P16:T16"/>
    <mergeCell ref="D17:E17"/>
    <mergeCell ref="P17:T17"/>
    <mergeCell ref="C18:C23"/>
    <mergeCell ref="D18:E18"/>
    <mergeCell ref="P18:T18"/>
    <mergeCell ref="D19:E19"/>
    <mergeCell ref="P19:T19"/>
    <mergeCell ref="D20:E20"/>
    <mergeCell ref="P20:T20"/>
    <mergeCell ref="D22:E22"/>
    <mergeCell ref="P22:T22"/>
    <mergeCell ref="D23:E23"/>
    <mergeCell ref="P23:T23"/>
    <mergeCell ref="D21:E21"/>
    <mergeCell ref="P21:T21"/>
    <mergeCell ref="P31:T31"/>
    <mergeCell ref="B24:B26"/>
    <mergeCell ref="D24:E24"/>
    <mergeCell ref="P24:T24"/>
    <mergeCell ref="D25:E25"/>
    <mergeCell ref="P25:T25"/>
    <mergeCell ref="D26:E26"/>
    <mergeCell ref="A32:E32"/>
    <mergeCell ref="H33:M33"/>
    <mergeCell ref="N33:T35"/>
    <mergeCell ref="H34:L34"/>
    <mergeCell ref="P26:T26"/>
    <mergeCell ref="B27:B28"/>
    <mergeCell ref="D27:E27"/>
    <mergeCell ref="J27:L27"/>
    <mergeCell ref="D28:E28"/>
    <mergeCell ref="B29:B30"/>
    <mergeCell ref="D29:E29"/>
    <mergeCell ref="P29:T29"/>
    <mergeCell ref="D30:E30"/>
    <mergeCell ref="P30:T30"/>
    <mergeCell ref="D31:E31"/>
    <mergeCell ref="J31:L31"/>
  </mergeCells>
  <phoneticPr fontId="3"/>
  <dataValidations count="23">
    <dataValidation type="list" allowBlank="1" showInputMessage="1" showErrorMessage="1" sqref="F31">
      <formula1>$V$31</formula1>
    </dataValidation>
    <dataValidation type="list" allowBlank="1" showInputMessage="1" showErrorMessage="1" sqref="F30">
      <formula1>$V$30:$Y$30</formula1>
    </dataValidation>
    <dataValidation type="list" allowBlank="1" showInputMessage="1" showErrorMessage="1" sqref="F28">
      <formula1>$V$28:$X$28</formula1>
    </dataValidation>
    <dataValidation type="list" allowBlank="1" showInputMessage="1" showErrorMessage="1" sqref="F27">
      <formula1>$V$27</formula1>
    </dataValidation>
    <dataValidation type="list" allowBlank="1" showInputMessage="1" showErrorMessage="1" sqref="F26">
      <formula1>$V$26:$Z$26</formula1>
    </dataValidation>
    <dataValidation type="list" allowBlank="1" showInputMessage="1" showErrorMessage="1" sqref="F25">
      <formula1>$V$25:$X$25</formula1>
    </dataValidation>
    <dataValidation type="list" allowBlank="1" showInputMessage="1" showErrorMessage="1" sqref="F24">
      <formula1>$V$24:$X$24</formula1>
    </dataValidation>
    <dataValidation type="list" allowBlank="1" showInputMessage="1" showErrorMessage="1" sqref="F23">
      <formula1>$V$23:$Y$23</formula1>
    </dataValidation>
    <dataValidation type="list" allowBlank="1" showInputMessage="1" showErrorMessage="1" sqref="F22">
      <formula1>$V$22:$Y$22</formula1>
    </dataValidation>
    <dataValidation type="list" allowBlank="1" showInputMessage="1" showErrorMessage="1" sqref="F21">
      <formula1>$V$21:$Y$21</formula1>
    </dataValidation>
    <dataValidation type="list" allowBlank="1" showInputMessage="1" showErrorMessage="1" sqref="F20">
      <formula1>$V$20:$Y$20</formula1>
    </dataValidation>
    <dataValidation type="list" allowBlank="1" showInputMessage="1" showErrorMessage="1" sqref="F19">
      <formula1>$V$19:$Y$19</formula1>
    </dataValidation>
    <dataValidation type="list" allowBlank="1" showInputMessage="1" showErrorMessage="1" sqref="F18">
      <formula1>$V$18:$Y$18</formula1>
    </dataValidation>
    <dataValidation type="list" allowBlank="1" showInputMessage="1" showErrorMessage="1" sqref="F17">
      <formula1>$V$17:$Y$17</formula1>
    </dataValidation>
    <dataValidation type="list" allowBlank="1" showInputMessage="1" showErrorMessage="1" sqref="F16">
      <formula1>$V$16:$Z$16</formula1>
    </dataValidation>
    <dataValidation type="list" allowBlank="1" showInputMessage="1" showErrorMessage="1" sqref="F15">
      <formula1>$V$15:$Y$15</formula1>
    </dataValidation>
    <dataValidation type="list" allowBlank="1" showInputMessage="1" showErrorMessage="1" sqref="F14">
      <formula1>$V$14:$X$14</formula1>
    </dataValidation>
    <dataValidation type="list" allowBlank="1" showInputMessage="1" showErrorMessage="1" sqref="F13">
      <formula1>$V$13:$Y$13</formula1>
    </dataValidation>
    <dataValidation type="list" allowBlank="1" showInputMessage="1" showErrorMessage="1" sqref="F12">
      <formula1>$V$12:$Y$12</formula1>
    </dataValidation>
    <dataValidation type="list" allowBlank="1" showInputMessage="1" showErrorMessage="1" sqref="F11">
      <formula1>$V$11:$Z$11</formula1>
    </dataValidation>
    <dataValidation type="list" allowBlank="1" showInputMessage="1" showErrorMessage="1" sqref="F10">
      <formula1>$V$10:$Y$10</formula1>
    </dataValidation>
    <dataValidation type="list" allowBlank="1" showInputMessage="1" showErrorMessage="1" sqref="E4">
      <formula1>$V$2:$W$2</formula1>
    </dataValidation>
    <dataValidation type="list" allowBlank="1" showInputMessage="1" showErrorMessage="1" sqref="F29">
      <formula1>$V$29:$X$29</formula1>
    </dataValidation>
  </dataValidations>
  <pageMargins left="0.56999999999999995" right="0.2" top="0.74" bottom="0.19685039370078741" header="0.37" footer="0.23622047244094491"/>
  <pageSetup paperSize="9" scale="41" firstPageNumber="0"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9"/>
  <sheetViews>
    <sheetView view="pageBreakPreview" zoomScale="60" zoomScaleNormal="80" workbookViewId="0">
      <selection activeCell="C29" sqref="C29"/>
    </sheetView>
  </sheetViews>
  <sheetFormatPr defaultRowHeight="13.5" x14ac:dyDescent="0.15"/>
  <cols>
    <col min="1" max="1" width="9.125" style="2" customWidth="1"/>
    <col min="2" max="2" width="10.375" style="2" customWidth="1"/>
    <col min="3" max="3" width="12" style="2" customWidth="1"/>
    <col min="4" max="4" width="6.125" style="2" customWidth="1"/>
    <col min="5" max="6" width="19.75" style="2" customWidth="1"/>
    <col min="7" max="7" width="6.25" style="2" customWidth="1"/>
    <col min="8" max="8" width="9.5" style="2" customWidth="1"/>
    <col min="9" max="9" width="10.875" style="2" customWidth="1"/>
    <col min="10" max="11" width="15.875" style="2" customWidth="1"/>
    <col min="12" max="12" width="13.875" style="2" customWidth="1"/>
    <col min="13" max="13" width="12" style="2" customWidth="1"/>
    <col min="14" max="14" width="13.375" style="2" customWidth="1"/>
    <col min="15" max="15" width="12.625" style="2" customWidth="1"/>
    <col min="16" max="16" width="12.75" style="2" customWidth="1"/>
    <col min="17" max="17" width="12.875" style="2" customWidth="1"/>
    <col min="18" max="18" width="5.875" style="2" customWidth="1"/>
    <col min="19" max="19" width="7.375" style="2" customWidth="1"/>
    <col min="20" max="20" width="9.125" style="1" customWidth="1"/>
    <col min="21" max="16384" width="9" style="1"/>
  </cols>
  <sheetData>
    <row r="1" spans="1:26" ht="23.25" customHeight="1" x14ac:dyDescent="0.15">
      <c r="A1" s="239" t="s">
        <v>213</v>
      </c>
      <c r="B1" s="239"/>
      <c r="C1" s="239"/>
      <c r="D1" s="239"/>
      <c r="E1" s="239"/>
      <c r="F1" s="239"/>
      <c r="G1" s="239"/>
      <c r="H1" s="239"/>
      <c r="I1" s="239"/>
      <c r="J1" s="239"/>
      <c r="K1" s="239"/>
      <c r="L1" s="239"/>
      <c r="M1" s="27"/>
    </row>
    <row r="2" spans="1:26" ht="25.5" customHeight="1" x14ac:dyDescent="0.15">
      <c r="A2" s="1"/>
      <c r="B2" s="1"/>
      <c r="C2" s="1"/>
      <c r="D2" s="1"/>
      <c r="E2" s="1"/>
      <c r="F2" s="1"/>
      <c r="G2" s="1"/>
      <c r="H2" s="1"/>
      <c r="I2" s="1"/>
      <c r="J2" s="1"/>
      <c r="K2" s="1"/>
      <c r="L2" s="1"/>
      <c r="M2" s="28"/>
      <c r="N2" s="18"/>
      <c r="O2" s="9" t="s">
        <v>33</v>
      </c>
      <c r="P2" s="9" t="s">
        <v>34</v>
      </c>
      <c r="Q2" s="9" t="s">
        <v>35</v>
      </c>
      <c r="R2" s="240" t="s">
        <v>83</v>
      </c>
      <c r="S2" s="240"/>
      <c r="T2" s="240"/>
      <c r="V2" s="1" t="s">
        <v>194</v>
      </c>
      <c r="W2" s="1" t="s">
        <v>195</v>
      </c>
    </row>
    <row r="3" spans="1:26" ht="30.75" customHeight="1" x14ac:dyDescent="0.15">
      <c r="A3" s="150" t="s">
        <v>26</v>
      </c>
      <c r="B3" s="241" t="str">
        <f>IF(ファクトリー系_1!B3="","",ファクトリー系_1!B3)</f>
        <v/>
      </c>
      <c r="C3" s="242"/>
      <c r="D3" s="242"/>
      <c r="E3" s="243"/>
      <c r="F3" s="152"/>
      <c r="G3" s="22"/>
      <c r="H3" s="244" t="s">
        <v>25</v>
      </c>
      <c r="I3" s="253" t="str">
        <f>ファクトリー系_1!I3</f>
        <v>部署名</v>
      </c>
      <c r="J3" s="254"/>
      <c r="K3" s="254" t="str">
        <f>ファクトリー系_1!K3</f>
        <v>役職名</v>
      </c>
      <c r="L3" s="254"/>
      <c r="M3" s="255"/>
      <c r="N3" s="20"/>
      <c r="O3" s="9" t="s">
        <v>84</v>
      </c>
      <c r="P3" s="29">
        <v>87</v>
      </c>
      <c r="Q3" s="29">
        <v>49</v>
      </c>
      <c r="R3" s="30"/>
      <c r="S3" s="246" t="s">
        <v>85</v>
      </c>
      <c r="T3" s="246"/>
    </row>
    <row r="4" spans="1:26" ht="30.75" customHeight="1" x14ac:dyDescent="0.15">
      <c r="A4" s="85" t="s">
        <v>24</v>
      </c>
      <c r="B4" s="247"/>
      <c r="C4" s="248"/>
      <c r="D4" s="151" t="s">
        <v>10</v>
      </c>
      <c r="E4" s="158"/>
      <c r="F4" s="146"/>
      <c r="G4" s="22"/>
      <c r="H4" s="245"/>
      <c r="I4" s="250" t="str">
        <f>ファクトリー系_1!I4</f>
        <v>氏名　　　　　　　　　　　　　　　　　　　　　　　　　</v>
      </c>
      <c r="J4" s="251"/>
      <c r="K4" s="251"/>
      <c r="L4" s="252"/>
      <c r="M4" s="153" t="s">
        <v>197</v>
      </c>
      <c r="N4" s="20"/>
      <c r="O4" s="9" t="s">
        <v>36</v>
      </c>
      <c r="P4" s="29">
        <v>48</v>
      </c>
      <c r="Q4" s="29">
        <v>34</v>
      </c>
      <c r="R4" s="30"/>
      <c r="S4" s="246"/>
      <c r="T4" s="246"/>
    </row>
    <row r="5" spans="1:26" ht="30" customHeight="1" x14ac:dyDescent="0.15">
      <c r="A5" s="8" t="s">
        <v>37</v>
      </c>
      <c r="B5" s="241" t="s">
        <v>38</v>
      </c>
      <c r="C5" s="242"/>
      <c r="D5" s="31" t="s">
        <v>86</v>
      </c>
      <c r="E5" s="163"/>
      <c r="F5" s="147"/>
      <c r="G5" s="22"/>
      <c r="H5" s="182" t="s">
        <v>23</v>
      </c>
      <c r="I5" s="183"/>
      <c r="J5" s="183"/>
      <c r="K5" s="183"/>
      <c r="L5" s="183"/>
      <c r="M5" s="249"/>
      <c r="N5" s="23"/>
      <c r="O5" s="9" t="s">
        <v>39</v>
      </c>
      <c r="P5" s="29">
        <v>33</v>
      </c>
      <c r="Q5" s="29">
        <v>27</v>
      </c>
      <c r="R5" s="30"/>
      <c r="S5" s="246"/>
      <c r="T5" s="246"/>
    </row>
    <row r="6" spans="1:26" ht="13.5" customHeight="1" x14ac:dyDescent="0.15">
      <c r="O6" s="20"/>
      <c r="P6" s="20"/>
      <c r="Q6" s="20"/>
      <c r="R6" s="20"/>
      <c r="S6" s="20"/>
    </row>
    <row r="7" spans="1:26" ht="13.5" customHeight="1" x14ac:dyDescent="0.15">
      <c r="A7" s="223" t="s">
        <v>22</v>
      </c>
      <c r="B7" s="232" t="s">
        <v>28</v>
      </c>
      <c r="C7" s="233"/>
      <c r="D7" s="223" t="s">
        <v>21</v>
      </c>
      <c r="E7" s="231"/>
      <c r="F7" s="180" t="s">
        <v>193</v>
      </c>
      <c r="G7" s="238" t="s">
        <v>20</v>
      </c>
      <c r="H7" s="223" t="s">
        <v>6</v>
      </c>
      <c r="I7" s="223" t="s">
        <v>19</v>
      </c>
      <c r="J7" s="223"/>
      <c r="K7" s="223"/>
      <c r="L7" s="223"/>
      <c r="M7" s="223"/>
      <c r="N7" s="224" t="s">
        <v>32</v>
      </c>
      <c r="O7" s="227" t="s">
        <v>18</v>
      </c>
      <c r="P7" s="230" t="s">
        <v>17</v>
      </c>
      <c r="Q7" s="230"/>
      <c r="R7" s="230"/>
      <c r="S7" s="230"/>
      <c r="T7" s="230"/>
    </row>
    <row r="8" spans="1:26" ht="20.25" customHeight="1" x14ac:dyDescent="0.15">
      <c r="A8" s="223"/>
      <c r="B8" s="234"/>
      <c r="C8" s="235"/>
      <c r="D8" s="223"/>
      <c r="E8" s="231"/>
      <c r="F8" s="180"/>
      <c r="G8" s="238"/>
      <c r="H8" s="223"/>
      <c r="I8" s="223"/>
      <c r="J8" s="223"/>
      <c r="K8" s="223"/>
      <c r="L8" s="223"/>
      <c r="M8" s="223"/>
      <c r="N8" s="225"/>
      <c r="O8" s="228"/>
      <c r="P8" s="230"/>
      <c r="Q8" s="230"/>
      <c r="R8" s="230"/>
      <c r="S8" s="230"/>
      <c r="T8" s="230"/>
    </row>
    <row r="9" spans="1:26" ht="27.75" customHeight="1" x14ac:dyDescent="0.15">
      <c r="A9" s="223"/>
      <c r="B9" s="236"/>
      <c r="C9" s="237"/>
      <c r="D9" s="223" t="s">
        <v>16</v>
      </c>
      <c r="E9" s="231"/>
      <c r="F9" s="180"/>
      <c r="G9" s="233"/>
      <c r="H9" s="224"/>
      <c r="I9" s="85" t="s">
        <v>15</v>
      </c>
      <c r="J9" s="85" t="s">
        <v>14</v>
      </c>
      <c r="K9" s="85" t="s">
        <v>13</v>
      </c>
      <c r="L9" s="85" t="s">
        <v>12</v>
      </c>
      <c r="M9" s="85" t="s">
        <v>11</v>
      </c>
      <c r="N9" s="226"/>
      <c r="O9" s="229"/>
      <c r="P9" s="230"/>
      <c r="Q9" s="230"/>
      <c r="R9" s="230"/>
      <c r="S9" s="230"/>
      <c r="T9" s="230"/>
    </row>
    <row r="10" spans="1:26" s="4" customFormat="1" ht="45.75" customHeight="1" x14ac:dyDescent="0.15">
      <c r="A10" s="91" t="s">
        <v>87</v>
      </c>
      <c r="B10" s="199" t="s">
        <v>40</v>
      </c>
      <c r="C10" s="199" t="s">
        <v>40</v>
      </c>
      <c r="D10" s="202" t="s">
        <v>41</v>
      </c>
      <c r="E10" s="203"/>
      <c r="F10" s="159"/>
      <c r="G10" s="149" t="str">
        <f>IF(F10="","0",IF(F10=J10,5,IF(F10=K10,3,IF(F10=L10,1,IF(F10=M10,0)))))</f>
        <v>0</v>
      </c>
      <c r="H10" s="86" t="s">
        <v>42</v>
      </c>
      <c r="I10" s="15"/>
      <c r="J10" s="97" t="s">
        <v>43</v>
      </c>
      <c r="K10" s="97" t="s">
        <v>44</v>
      </c>
      <c r="L10" s="97" t="s">
        <v>45</v>
      </c>
      <c r="M10" s="86" t="s">
        <v>46</v>
      </c>
      <c r="N10" s="5"/>
      <c r="O10" s="24" t="s">
        <v>47</v>
      </c>
      <c r="P10" s="218" t="s">
        <v>48</v>
      </c>
      <c r="Q10" s="219"/>
      <c r="R10" s="219"/>
      <c r="S10" s="219"/>
      <c r="T10" s="220"/>
      <c r="V10" s="97" t="s">
        <v>43</v>
      </c>
      <c r="W10" s="97" t="s">
        <v>44</v>
      </c>
      <c r="X10" s="97" t="s">
        <v>45</v>
      </c>
      <c r="Y10" s="86" t="s">
        <v>46</v>
      </c>
    </row>
    <row r="11" spans="1:26" s="4" customFormat="1" ht="96" customHeight="1" x14ac:dyDescent="0.15">
      <c r="A11" s="98"/>
      <c r="B11" s="193"/>
      <c r="C11" s="193"/>
      <c r="D11" s="221" t="s">
        <v>214</v>
      </c>
      <c r="E11" s="222"/>
      <c r="F11" s="159"/>
      <c r="G11" s="149" t="str">
        <f t="shared" ref="G11:G26" si="0">IF(F11="","0",IF(F11=I11,7,IF(F11=J11,5,IF(F11=K11,3,IF(F11=L11,1,IF(F11=M11,0))))))</f>
        <v>0</v>
      </c>
      <c r="H11" s="86"/>
      <c r="I11" s="34" t="s">
        <v>88</v>
      </c>
      <c r="J11" s="34" t="s">
        <v>89</v>
      </c>
      <c r="K11" s="34" t="s">
        <v>90</v>
      </c>
      <c r="L11" s="34" t="s">
        <v>91</v>
      </c>
      <c r="M11" s="35" t="s">
        <v>46</v>
      </c>
      <c r="N11" s="36"/>
      <c r="O11" s="37"/>
      <c r="P11" s="218" t="s">
        <v>92</v>
      </c>
      <c r="Q11" s="219"/>
      <c r="R11" s="219"/>
      <c r="S11" s="219"/>
      <c r="T11" s="220"/>
      <c r="V11" s="34" t="s">
        <v>88</v>
      </c>
      <c r="W11" s="34" t="s">
        <v>89</v>
      </c>
      <c r="X11" s="34" t="s">
        <v>90</v>
      </c>
      <c r="Y11" s="34" t="s">
        <v>91</v>
      </c>
      <c r="Z11" s="35" t="s">
        <v>46</v>
      </c>
    </row>
    <row r="12" spans="1:26" s="4" customFormat="1" ht="45.75" customHeight="1" x14ac:dyDescent="0.15">
      <c r="A12" s="98"/>
      <c r="B12" s="193"/>
      <c r="C12" s="193"/>
      <c r="D12" s="221" t="s">
        <v>93</v>
      </c>
      <c r="E12" s="222"/>
      <c r="F12" s="160"/>
      <c r="G12" s="149" t="str">
        <f t="shared" si="0"/>
        <v>0</v>
      </c>
      <c r="H12" s="86"/>
      <c r="I12" s="35" t="s">
        <v>202</v>
      </c>
      <c r="J12" s="34" t="s">
        <v>203</v>
      </c>
      <c r="K12" s="34" t="s">
        <v>204</v>
      </c>
      <c r="L12" s="34"/>
      <c r="M12" s="35" t="s">
        <v>94</v>
      </c>
      <c r="N12" s="36"/>
      <c r="O12" s="37"/>
      <c r="P12" s="190" t="s">
        <v>95</v>
      </c>
      <c r="Q12" s="191"/>
      <c r="R12" s="191"/>
      <c r="S12" s="191"/>
      <c r="T12" s="192"/>
      <c r="V12" s="35" t="s">
        <v>202</v>
      </c>
      <c r="W12" s="34" t="s">
        <v>203</v>
      </c>
      <c r="X12" s="34" t="s">
        <v>204</v>
      </c>
      <c r="Y12" s="35" t="s">
        <v>94</v>
      </c>
    </row>
    <row r="13" spans="1:26" s="4" customFormat="1" ht="45.75" customHeight="1" x14ac:dyDescent="0.15">
      <c r="A13" s="98"/>
      <c r="B13" s="193"/>
      <c r="C13" s="193"/>
      <c r="D13" s="221" t="s">
        <v>96</v>
      </c>
      <c r="E13" s="222"/>
      <c r="F13" s="160"/>
      <c r="G13" s="149" t="str">
        <f t="shared" si="0"/>
        <v>0</v>
      </c>
      <c r="H13" s="86"/>
      <c r="I13" s="39"/>
      <c r="J13" s="34" t="s">
        <v>97</v>
      </c>
      <c r="K13" s="34" t="s">
        <v>98</v>
      </c>
      <c r="L13" s="34" t="s">
        <v>99</v>
      </c>
      <c r="M13" s="35" t="s">
        <v>100</v>
      </c>
      <c r="N13" s="36"/>
      <c r="O13" s="37"/>
      <c r="P13" s="190" t="s">
        <v>101</v>
      </c>
      <c r="Q13" s="191"/>
      <c r="R13" s="191"/>
      <c r="S13" s="191"/>
      <c r="T13" s="192"/>
      <c r="V13" s="34" t="s">
        <v>97</v>
      </c>
      <c r="W13" s="34" t="s">
        <v>98</v>
      </c>
      <c r="X13" s="34" t="s">
        <v>99</v>
      </c>
      <c r="Y13" s="35" t="s">
        <v>100</v>
      </c>
    </row>
    <row r="14" spans="1:26" s="4" customFormat="1" ht="45.75" customHeight="1" x14ac:dyDescent="0.15">
      <c r="A14" s="98"/>
      <c r="B14" s="200"/>
      <c r="C14" s="200"/>
      <c r="D14" s="221" t="s">
        <v>102</v>
      </c>
      <c r="E14" s="222"/>
      <c r="F14" s="160"/>
      <c r="G14" s="149" t="str">
        <f t="shared" si="0"/>
        <v>0</v>
      </c>
      <c r="H14" s="86"/>
      <c r="I14" s="39"/>
      <c r="J14" s="34" t="s">
        <v>103</v>
      </c>
      <c r="K14" s="34" t="s">
        <v>104</v>
      </c>
      <c r="L14" s="34"/>
      <c r="M14" s="35" t="s">
        <v>105</v>
      </c>
      <c r="N14" s="36"/>
      <c r="O14" s="37"/>
      <c r="P14" s="190" t="s">
        <v>106</v>
      </c>
      <c r="Q14" s="191"/>
      <c r="R14" s="191"/>
      <c r="S14" s="191"/>
      <c r="T14" s="192"/>
      <c r="V14" s="34" t="s">
        <v>103</v>
      </c>
      <c r="W14" s="34" t="s">
        <v>104</v>
      </c>
      <c r="X14" s="35" t="s">
        <v>105</v>
      </c>
      <c r="Y14" s="35"/>
    </row>
    <row r="15" spans="1:26" s="4" customFormat="1" ht="60" customHeight="1" x14ac:dyDescent="0.15">
      <c r="A15" s="25"/>
      <c r="B15" s="199" t="s">
        <v>49</v>
      </c>
      <c r="C15" s="199" t="s">
        <v>29</v>
      </c>
      <c r="D15" s="202" t="s">
        <v>50</v>
      </c>
      <c r="E15" s="203"/>
      <c r="F15" s="159"/>
      <c r="G15" s="149" t="str">
        <f t="shared" si="0"/>
        <v>0</v>
      </c>
      <c r="H15" s="40"/>
      <c r="I15" s="41"/>
      <c r="J15" s="42" t="s">
        <v>51</v>
      </c>
      <c r="K15" s="43" t="s">
        <v>52</v>
      </c>
      <c r="L15" s="44" t="s">
        <v>53</v>
      </c>
      <c r="M15" s="45" t="s">
        <v>54</v>
      </c>
      <c r="N15" s="46"/>
      <c r="O15" s="47" t="s">
        <v>55</v>
      </c>
      <c r="P15" s="190" t="s">
        <v>56</v>
      </c>
      <c r="Q15" s="191"/>
      <c r="R15" s="191"/>
      <c r="S15" s="191"/>
      <c r="T15" s="192"/>
      <c r="V15" s="42" t="s">
        <v>51</v>
      </c>
      <c r="W15" s="43" t="s">
        <v>52</v>
      </c>
      <c r="X15" s="44" t="s">
        <v>53</v>
      </c>
      <c r="Y15" s="45" t="s">
        <v>54</v>
      </c>
    </row>
    <row r="16" spans="1:26" s="4" customFormat="1" ht="60" customHeight="1" x14ac:dyDescent="0.15">
      <c r="A16" s="25"/>
      <c r="B16" s="193"/>
      <c r="C16" s="193"/>
      <c r="D16" s="215" t="s">
        <v>107</v>
      </c>
      <c r="E16" s="216"/>
      <c r="F16" s="160"/>
      <c r="G16" s="149" t="str">
        <f t="shared" si="0"/>
        <v>0</v>
      </c>
      <c r="H16" s="48"/>
      <c r="I16" s="49" t="s">
        <v>108</v>
      </c>
      <c r="J16" s="50" t="s">
        <v>109</v>
      </c>
      <c r="K16" s="50" t="s">
        <v>110</v>
      </c>
      <c r="L16" s="51" t="s">
        <v>111</v>
      </c>
      <c r="M16" s="52" t="s">
        <v>112</v>
      </c>
      <c r="N16" s="53"/>
      <c r="O16" s="37" t="s">
        <v>9</v>
      </c>
      <c r="P16" s="184" t="s">
        <v>113</v>
      </c>
      <c r="Q16" s="185"/>
      <c r="R16" s="185"/>
      <c r="S16" s="185"/>
      <c r="T16" s="186"/>
      <c r="V16" s="49" t="s">
        <v>108</v>
      </c>
      <c r="W16" s="50" t="s">
        <v>109</v>
      </c>
      <c r="X16" s="50" t="s">
        <v>110</v>
      </c>
      <c r="Y16" s="51" t="s">
        <v>111</v>
      </c>
      <c r="Z16" s="52" t="s">
        <v>112</v>
      </c>
    </row>
    <row r="17" spans="1:26" s="4" customFormat="1" ht="60" customHeight="1" x14ac:dyDescent="0.15">
      <c r="A17" s="25"/>
      <c r="B17" s="193"/>
      <c r="C17" s="200"/>
      <c r="D17" s="215" t="s">
        <v>114</v>
      </c>
      <c r="E17" s="216"/>
      <c r="F17" s="160"/>
      <c r="G17" s="149" t="str">
        <f t="shared" si="0"/>
        <v>0</v>
      </c>
      <c r="H17" s="48"/>
      <c r="I17" s="36"/>
      <c r="J17" s="54" t="s">
        <v>63</v>
      </c>
      <c r="K17" s="34" t="s">
        <v>64</v>
      </c>
      <c r="L17" s="34" t="s">
        <v>65</v>
      </c>
      <c r="M17" s="55" t="s">
        <v>66</v>
      </c>
      <c r="N17" s="56" t="s">
        <v>30</v>
      </c>
      <c r="O17" s="37" t="s">
        <v>31</v>
      </c>
      <c r="P17" s="184" t="s">
        <v>115</v>
      </c>
      <c r="Q17" s="185"/>
      <c r="R17" s="185"/>
      <c r="S17" s="185"/>
      <c r="T17" s="186"/>
      <c r="V17" s="54" t="s">
        <v>63</v>
      </c>
      <c r="W17" s="34" t="s">
        <v>64</v>
      </c>
      <c r="X17" s="34" t="s">
        <v>65</v>
      </c>
      <c r="Y17" s="55" t="s">
        <v>66</v>
      </c>
    </row>
    <row r="18" spans="1:26" s="4" customFormat="1" ht="60" customHeight="1" x14ac:dyDescent="0.15">
      <c r="A18" s="25"/>
      <c r="B18" s="193"/>
      <c r="C18" s="199" t="s">
        <v>60</v>
      </c>
      <c r="D18" s="201" t="s">
        <v>116</v>
      </c>
      <c r="E18" s="182"/>
      <c r="F18" s="160"/>
      <c r="G18" s="149" t="str">
        <f t="shared" si="0"/>
        <v>0</v>
      </c>
      <c r="H18" s="7"/>
      <c r="I18" s="57"/>
      <c r="J18" s="50" t="s">
        <v>61</v>
      </c>
      <c r="K18" s="50" t="s">
        <v>57</v>
      </c>
      <c r="L18" s="51" t="s">
        <v>58</v>
      </c>
      <c r="M18" s="52" t="s">
        <v>59</v>
      </c>
      <c r="N18" s="56" t="s">
        <v>30</v>
      </c>
      <c r="O18" s="37" t="s">
        <v>31</v>
      </c>
      <c r="P18" s="184" t="s">
        <v>117</v>
      </c>
      <c r="Q18" s="185"/>
      <c r="R18" s="185"/>
      <c r="S18" s="185"/>
      <c r="T18" s="186"/>
      <c r="V18" s="50" t="s">
        <v>61</v>
      </c>
      <c r="W18" s="50" t="s">
        <v>57</v>
      </c>
      <c r="X18" s="51" t="s">
        <v>58</v>
      </c>
      <c r="Y18" s="52" t="s">
        <v>59</v>
      </c>
    </row>
    <row r="19" spans="1:26" s="4" customFormat="1" ht="60" customHeight="1" x14ac:dyDescent="0.15">
      <c r="A19" s="25"/>
      <c r="B19" s="193"/>
      <c r="C19" s="193"/>
      <c r="D19" s="217" t="s">
        <v>118</v>
      </c>
      <c r="E19" s="217"/>
      <c r="F19" s="160"/>
      <c r="G19" s="149" t="str">
        <f t="shared" si="0"/>
        <v>0</v>
      </c>
      <c r="H19" s="13"/>
      <c r="I19" s="57"/>
      <c r="J19" s="50" t="s">
        <v>61</v>
      </c>
      <c r="K19" s="50" t="s">
        <v>57</v>
      </c>
      <c r="L19" s="51" t="s">
        <v>58</v>
      </c>
      <c r="M19" s="52" t="s">
        <v>59</v>
      </c>
      <c r="N19" s="56" t="s">
        <v>30</v>
      </c>
      <c r="O19" s="37" t="s">
        <v>31</v>
      </c>
      <c r="P19" s="184" t="s">
        <v>119</v>
      </c>
      <c r="Q19" s="185"/>
      <c r="R19" s="185"/>
      <c r="S19" s="185"/>
      <c r="T19" s="186"/>
      <c r="V19" s="50" t="s">
        <v>61</v>
      </c>
      <c r="W19" s="50" t="s">
        <v>57</v>
      </c>
      <c r="X19" s="51" t="s">
        <v>58</v>
      </c>
      <c r="Y19" s="52" t="s">
        <v>59</v>
      </c>
    </row>
    <row r="20" spans="1:26" s="4" customFormat="1" ht="60" customHeight="1" x14ac:dyDescent="0.15">
      <c r="A20" s="25"/>
      <c r="B20" s="193"/>
      <c r="C20" s="193"/>
      <c r="D20" s="202" t="s">
        <v>62</v>
      </c>
      <c r="E20" s="203"/>
      <c r="F20" s="159"/>
      <c r="G20" s="149" t="str">
        <f t="shared" si="0"/>
        <v>0</v>
      </c>
      <c r="H20" s="90"/>
      <c r="I20" s="57"/>
      <c r="J20" s="50" t="s">
        <v>61</v>
      </c>
      <c r="K20" s="50" t="s">
        <v>57</v>
      </c>
      <c r="L20" s="51" t="s">
        <v>58</v>
      </c>
      <c r="M20" s="52" t="s">
        <v>59</v>
      </c>
      <c r="N20" s="56" t="s">
        <v>30</v>
      </c>
      <c r="O20" s="37" t="s">
        <v>31</v>
      </c>
      <c r="P20" s="184" t="s">
        <v>120</v>
      </c>
      <c r="Q20" s="185"/>
      <c r="R20" s="185"/>
      <c r="S20" s="185"/>
      <c r="T20" s="186"/>
      <c r="V20" s="50" t="s">
        <v>61</v>
      </c>
      <c r="W20" s="50" t="s">
        <v>57</v>
      </c>
      <c r="X20" s="51" t="s">
        <v>58</v>
      </c>
      <c r="Y20" s="52" t="s">
        <v>59</v>
      </c>
    </row>
    <row r="21" spans="1:26" s="4" customFormat="1" ht="52.5" customHeight="1" x14ac:dyDescent="0.15">
      <c r="A21" s="25"/>
      <c r="B21" s="193"/>
      <c r="C21" s="193"/>
      <c r="D21" s="208" t="s">
        <v>121</v>
      </c>
      <c r="E21" s="209"/>
      <c r="F21" s="161"/>
      <c r="G21" s="149" t="str">
        <f t="shared" si="0"/>
        <v>0</v>
      </c>
      <c r="H21" s="90"/>
      <c r="I21" s="57"/>
      <c r="J21" s="50" t="s">
        <v>61</v>
      </c>
      <c r="K21" s="50" t="s">
        <v>57</v>
      </c>
      <c r="L21" s="51" t="s">
        <v>58</v>
      </c>
      <c r="M21" s="52" t="s">
        <v>59</v>
      </c>
      <c r="N21" s="56" t="s">
        <v>30</v>
      </c>
      <c r="O21" s="37" t="s">
        <v>31</v>
      </c>
      <c r="P21" s="184" t="s">
        <v>122</v>
      </c>
      <c r="Q21" s="185"/>
      <c r="R21" s="185"/>
      <c r="S21" s="185"/>
      <c r="T21" s="186"/>
      <c r="V21" s="50" t="s">
        <v>61</v>
      </c>
      <c r="W21" s="50" t="s">
        <v>57</v>
      </c>
      <c r="X21" s="51" t="s">
        <v>58</v>
      </c>
      <c r="Y21" s="52" t="s">
        <v>59</v>
      </c>
    </row>
    <row r="22" spans="1:26" s="4" customFormat="1" ht="48.75" customHeight="1" x14ac:dyDescent="0.15">
      <c r="A22" s="25"/>
      <c r="B22" s="193"/>
      <c r="C22" s="193"/>
      <c r="D22" s="208" t="s">
        <v>123</v>
      </c>
      <c r="E22" s="209"/>
      <c r="F22" s="161"/>
      <c r="G22" s="149" t="str">
        <f t="shared" si="0"/>
        <v>0</v>
      </c>
      <c r="H22" s="90"/>
      <c r="I22" s="57"/>
      <c r="J22" s="50" t="s">
        <v>124</v>
      </c>
      <c r="K22" s="50" t="s">
        <v>125</v>
      </c>
      <c r="L22" s="51" t="s">
        <v>126</v>
      </c>
      <c r="M22" s="52" t="s">
        <v>66</v>
      </c>
      <c r="N22" s="53"/>
      <c r="O22" s="37"/>
      <c r="P22" s="210" t="s">
        <v>127</v>
      </c>
      <c r="Q22" s="211"/>
      <c r="R22" s="211"/>
      <c r="S22" s="211"/>
      <c r="T22" s="212"/>
      <c r="V22" s="50" t="s">
        <v>124</v>
      </c>
      <c r="W22" s="50" t="s">
        <v>125</v>
      </c>
      <c r="X22" s="51" t="s">
        <v>126</v>
      </c>
      <c r="Y22" s="52" t="s">
        <v>66</v>
      </c>
    </row>
    <row r="23" spans="1:26" s="4" customFormat="1" ht="60" customHeight="1" x14ac:dyDescent="0.15">
      <c r="A23" s="25"/>
      <c r="B23" s="200"/>
      <c r="C23" s="200"/>
      <c r="D23" s="213" t="s">
        <v>128</v>
      </c>
      <c r="E23" s="214"/>
      <c r="F23" s="162"/>
      <c r="G23" s="149" t="str">
        <f t="shared" si="0"/>
        <v>0</v>
      </c>
      <c r="H23" s="3"/>
      <c r="I23" s="58"/>
      <c r="J23" s="54" t="s">
        <v>63</v>
      </c>
      <c r="K23" s="34" t="s">
        <v>64</v>
      </c>
      <c r="L23" s="34" t="s">
        <v>65</v>
      </c>
      <c r="M23" s="55" t="s">
        <v>66</v>
      </c>
      <c r="N23" s="56" t="s">
        <v>30</v>
      </c>
      <c r="O23" s="47" t="s">
        <v>67</v>
      </c>
      <c r="P23" s="184" t="s">
        <v>129</v>
      </c>
      <c r="Q23" s="185"/>
      <c r="R23" s="185"/>
      <c r="S23" s="185"/>
      <c r="T23" s="186"/>
      <c r="V23" s="54" t="s">
        <v>63</v>
      </c>
      <c r="W23" s="34" t="s">
        <v>64</v>
      </c>
      <c r="X23" s="34" t="s">
        <v>65</v>
      </c>
      <c r="Y23" s="55" t="s">
        <v>66</v>
      </c>
    </row>
    <row r="24" spans="1:26" s="4" customFormat="1" ht="45.75" customHeight="1" x14ac:dyDescent="0.15">
      <c r="A24" s="25"/>
      <c r="B24" s="199" t="s">
        <v>68</v>
      </c>
      <c r="C24" s="8" t="s">
        <v>130</v>
      </c>
      <c r="D24" s="201" t="s">
        <v>131</v>
      </c>
      <c r="E24" s="182"/>
      <c r="F24" s="160"/>
      <c r="G24" s="149" t="str">
        <f t="shared" si="0"/>
        <v>0</v>
      </c>
      <c r="H24" s="16"/>
      <c r="I24" s="35"/>
      <c r="J24" s="35" t="s">
        <v>132</v>
      </c>
      <c r="K24" s="35" t="s">
        <v>133</v>
      </c>
      <c r="L24" s="35"/>
      <c r="M24" s="59" t="s">
        <v>134</v>
      </c>
      <c r="N24" s="60"/>
      <c r="O24" s="61"/>
      <c r="P24" s="184" t="s">
        <v>135</v>
      </c>
      <c r="Q24" s="185"/>
      <c r="R24" s="185"/>
      <c r="S24" s="185"/>
      <c r="T24" s="186"/>
      <c r="V24" s="35" t="s">
        <v>132</v>
      </c>
      <c r="W24" s="35" t="s">
        <v>133</v>
      </c>
      <c r="X24" s="59" t="s">
        <v>134</v>
      </c>
    </row>
    <row r="25" spans="1:26" s="4" customFormat="1" ht="45.75" customHeight="1" x14ac:dyDescent="0.15">
      <c r="A25" s="25"/>
      <c r="B25" s="193"/>
      <c r="C25" s="8" t="s">
        <v>69</v>
      </c>
      <c r="D25" s="202" t="s">
        <v>70</v>
      </c>
      <c r="E25" s="203"/>
      <c r="F25" s="159"/>
      <c r="G25" s="149" t="str">
        <f t="shared" si="0"/>
        <v>0</v>
      </c>
      <c r="H25" s="3"/>
      <c r="I25" s="62"/>
      <c r="J25" s="34" t="s">
        <v>71</v>
      </c>
      <c r="K25" s="156" t="s">
        <v>205</v>
      </c>
      <c r="L25" s="34"/>
      <c r="M25" s="63" t="s">
        <v>72</v>
      </c>
      <c r="N25" s="64"/>
      <c r="O25" s="47" t="s">
        <v>55</v>
      </c>
      <c r="P25" s="204" t="s">
        <v>73</v>
      </c>
      <c r="Q25" s="205"/>
      <c r="R25" s="205"/>
      <c r="S25" s="205"/>
      <c r="T25" s="206"/>
      <c r="V25" s="34" t="s">
        <v>71</v>
      </c>
      <c r="W25" s="156" t="s">
        <v>205</v>
      </c>
      <c r="X25" s="63" t="s">
        <v>72</v>
      </c>
    </row>
    <row r="26" spans="1:26" s="4" customFormat="1" ht="45.75" customHeight="1" x14ac:dyDescent="0.15">
      <c r="A26" s="25"/>
      <c r="B26" s="200"/>
      <c r="C26" s="8" t="s">
        <v>136</v>
      </c>
      <c r="D26" s="202" t="s">
        <v>74</v>
      </c>
      <c r="E26" s="203"/>
      <c r="F26" s="159"/>
      <c r="G26" s="149" t="str">
        <f t="shared" si="0"/>
        <v>0</v>
      </c>
      <c r="H26" s="88"/>
      <c r="I26" s="34" t="s">
        <v>75</v>
      </c>
      <c r="J26" s="34" t="s">
        <v>76</v>
      </c>
      <c r="K26" s="34" t="s">
        <v>77</v>
      </c>
      <c r="L26" s="34" t="s">
        <v>78</v>
      </c>
      <c r="M26" s="65" t="s">
        <v>79</v>
      </c>
      <c r="N26" s="66"/>
      <c r="O26" s="37" t="s">
        <v>80</v>
      </c>
      <c r="P26" s="207"/>
      <c r="Q26" s="207"/>
      <c r="R26" s="207"/>
      <c r="S26" s="207"/>
      <c r="T26" s="207"/>
      <c r="V26" s="34" t="s">
        <v>75</v>
      </c>
      <c r="W26" s="34" t="s">
        <v>76</v>
      </c>
      <c r="X26" s="34" t="s">
        <v>77</v>
      </c>
      <c r="Y26" s="34" t="s">
        <v>78</v>
      </c>
      <c r="Z26" s="65" t="s">
        <v>79</v>
      </c>
    </row>
    <row r="27" spans="1:26" s="4" customFormat="1" ht="33" customHeight="1" x14ac:dyDescent="0.15">
      <c r="A27" s="25"/>
      <c r="B27" s="193" t="s">
        <v>137</v>
      </c>
      <c r="C27" s="8" t="s">
        <v>138</v>
      </c>
      <c r="D27" s="194" t="s">
        <v>139</v>
      </c>
      <c r="E27" s="195"/>
      <c r="F27" s="159"/>
      <c r="G27" s="149" t="str">
        <f>IF(F27="該当せず",1,"0")</f>
        <v>0</v>
      </c>
      <c r="H27" s="86" t="s">
        <v>201</v>
      </c>
      <c r="I27" s="35"/>
      <c r="J27" s="196" t="s">
        <v>140</v>
      </c>
      <c r="K27" s="196"/>
      <c r="L27" s="196"/>
      <c r="M27" s="67"/>
      <c r="N27" s="68"/>
      <c r="O27" s="47"/>
      <c r="P27" s="94"/>
      <c r="Q27" s="95"/>
      <c r="R27" s="95"/>
      <c r="S27" s="95"/>
      <c r="T27" s="96"/>
      <c r="V27" s="154" t="s">
        <v>143</v>
      </c>
      <c r="W27" s="154"/>
      <c r="X27" s="154"/>
    </row>
    <row r="28" spans="1:26" s="4" customFormat="1" ht="33" customHeight="1" x14ac:dyDescent="0.15">
      <c r="A28" s="25"/>
      <c r="B28" s="193"/>
      <c r="C28" s="92" t="s">
        <v>141</v>
      </c>
      <c r="D28" s="197" t="s">
        <v>142</v>
      </c>
      <c r="E28" s="198"/>
      <c r="F28" s="160"/>
      <c r="G28" s="149" t="str">
        <f>IF(F28="","0",IF(F28=I28,7,IF(F28=J28,5,IF(F28=K28,3,IF(F28=L28,1,IF(F28=M28,0))))))</f>
        <v>0</v>
      </c>
      <c r="H28" s="72"/>
      <c r="I28" s="73"/>
      <c r="J28" s="73"/>
      <c r="K28" s="73" t="s">
        <v>143</v>
      </c>
      <c r="L28" s="73" t="s">
        <v>144</v>
      </c>
      <c r="M28" s="74" t="s">
        <v>145</v>
      </c>
      <c r="N28" s="75"/>
      <c r="O28" s="47"/>
      <c r="P28" s="94"/>
      <c r="Q28" s="95"/>
      <c r="R28" s="95"/>
      <c r="S28" s="95"/>
      <c r="T28" s="96"/>
      <c r="V28" s="73" t="s">
        <v>143</v>
      </c>
      <c r="W28" s="73" t="s">
        <v>144</v>
      </c>
      <c r="X28" s="74" t="s">
        <v>145</v>
      </c>
    </row>
    <row r="29" spans="1:26" s="4" customFormat="1" ht="117" customHeight="1" x14ac:dyDescent="0.15">
      <c r="A29" s="25"/>
      <c r="B29" s="199" t="s">
        <v>146</v>
      </c>
      <c r="C29" s="169" t="s">
        <v>208</v>
      </c>
      <c r="D29" s="201" t="s">
        <v>207</v>
      </c>
      <c r="E29" s="182"/>
      <c r="F29" s="160"/>
      <c r="G29" s="149" t="str">
        <f>IF(F29="","0",IF(F29=I29,7,IF(F29=J29,5,IF(F29=K29,3,IF(F29=L29,1,IF(F29=M29,0))))))</f>
        <v>0</v>
      </c>
      <c r="H29" s="167" t="s">
        <v>42</v>
      </c>
      <c r="I29" s="35"/>
      <c r="J29" s="168" t="s">
        <v>206</v>
      </c>
      <c r="K29" s="170" t="s">
        <v>209</v>
      </c>
      <c r="L29" s="170" t="s">
        <v>210</v>
      </c>
      <c r="M29" s="74"/>
      <c r="N29" s="75"/>
      <c r="O29" s="166" t="s">
        <v>212</v>
      </c>
      <c r="P29" s="181" t="s">
        <v>211</v>
      </c>
      <c r="Q29" s="181"/>
      <c r="R29" s="181"/>
      <c r="S29" s="181"/>
      <c r="T29" s="181"/>
      <c r="V29" s="168" t="s">
        <v>206</v>
      </c>
      <c r="W29" s="170" t="s">
        <v>209</v>
      </c>
      <c r="X29" s="170" t="s">
        <v>210</v>
      </c>
    </row>
    <row r="30" spans="1:26" s="4" customFormat="1" ht="39.75" customHeight="1" x14ac:dyDescent="0.15">
      <c r="A30" s="25"/>
      <c r="B30" s="200"/>
      <c r="C30" s="8" t="s">
        <v>147</v>
      </c>
      <c r="D30" s="182" t="s">
        <v>148</v>
      </c>
      <c r="E30" s="183"/>
      <c r="F30" s="160"/>
      <c r="G30" s="149" t="str">
        <f>IF(F30="","0",IF(F30=I30,7,IF(F30=J30,5,IF(F30=K30,3,IF(F30=L30,1,IF(F30=M30,0))))))</f>
        <v>0</v>
      </c>
      <c r="H30" s="16"/>
      <c r="I30" s="76"/>
      <c r="J30" s="35" t="s">
        <v>149</v>
      </c>
      <c r="K30" s="35" t="s">
        <v>150</v>
      </c>
      <c r="L30" s="35" t="s">
        <v>151</v>
      </c>
      <c r="M30" s="35" t="s">
        <v>152</v>
      </c>
      <c r="N30" s="68"/>
      <c r="O30" s="47"/>
      <c r="P30" s="184" t="s">
        <v>153</v>
      </c>
      <c r="Q30" s="185"/>
      <c r="R30" s="185"/>
      <c r="S30" s="185"/>
      <c r="T30" s="186"/>
      <c r="V30" s="35" t="s">
        <v>149</v>
      </c>
      <c r="W30" s="35" t="s">
        <v>150</v>
      </c>
      <c r="X30" s="35" t="s">
        <v>151</v>
      </c>
      <c r="Y30" s="35" t="s">
        <v>152</v>
      </c>
    </row>
    <row r="31" spans="1:26" ht="36.75" customHeight="1" x14ac:dyDescent="0.15">
      <c r="A31" s="25"/>
      <c r="B31" s="157" t="s">
        <v>81</v>
      </c>
      <c r="C31" s="87" t="s">
        <v>8</v>
      </c>
      <c r="D31" s="187" t="s">
        <v>7</v>
      </c>
      <c r="E31" s="188"/>
      <c r="F31" s="159"/>
      <c r="G31" s="149" t="str">
        <f>IF(F31="登録済み",1,"0")</f>
        <v>0</v>
      </c>
      <c r="H31" s="89" t="s">
        <v>6</v>
      </c>
      <c r="I31" s="77"/>
      <c r="J31" s="189" t="s">
        <v>5</v>
      </c>
      <c r="K31" s="189"/>
      <c r="L31" s="189"/>
      <c r="M31" s="78"/>
      <c r="N31" s="58"/>
      <c r="O31" s="38" t="s">
        <v>4</v>
      </c>
      <c r="P31" s="190" t="s">
        <v>3</v>
      </c>
      <c r="Q31" s="191"/>
      <c r="R31" s="191"/>
      <c r="S31" s="191"/>
      <c r="T31" s="192"/>
      <c r="V31" s="155" t="s">
        <v>200</v>
      </c>
      <c r="W31" s="155"/>
      <c r="X31" s="155"/>
    </row>
    <row r="32" spans="1:26" ht="41.25" customHeight="1" x14ac:dyDescent="0.15">
      <c r="A32" s="171" t="s">
        <v>2</v>
      </c>
      <c r="B32" s="172"/>
      <c r="C32" s="172"/>
      <c r="D32" s="172"/>
      <c r="E32" s="173"/>
      <c r="F32" s="148" t="str">
        <f>COUNTA(F10:F31)&amp;"/"&amp;22</f>
        <v>0/22</v>
      </c>
      <c r="G32" s="79">
        <f>SUM(G10:G31)</f>
        <v>0</v>
      </c>
      <c r="H32" s="26" t="s">
        <v>82</v>
      </c>
      <c r="I32" s="80" t="str">
        <f>IF(G32=0,"",IF(G32&lt;=33,"☆",IF(G32&lt;=48,"☆☆",IF(G32&lt;=83,"☆☆☆",IF(G32&lt;=104,"☆☆☆",)))))</f>
        <v/>
      </c>
      <c r="J32" s="81"/>
      <c r="K32" s="81"/>
      <c r="L32" s="81"/>
      <c r="M32" s="81"/>
      <c r="N32" s="81"/>
      <c r="O32" s="81"/>
      <c r="P32" s="82"/>
      <c r="Q32" s="82"/>
      <c r="R32" s="82"/>
      <c r="S32" s="82"/>
      <c r="T32" s="83"/>
    </row>
    <row r="33" spans="8:20" ht="34.5" customHeight="1" x14ac:dyDescent="0.15">
      <c r="H33" s="174" t="s">
        <v>1</v>
      </c>
      <c r="I33" s="174"/>
      <c r="J33" s="175"/>
      <c r="K33" s="175"/>
      <c r="L33" s="175"/>
      <c r="M33" s="175"/>
      <c r="N33" s="176" t="s">
        <v>154</v>
      </c>
      <c r="O33" s="176"/>
      <c r="P33" s="176"/>
      <c r="Q33" s="176"/>
      <c r="R33" s="176"/>
      <c r="S33" s="176"/>
      <c r="T33" s="176"/>
    </row>
    <row r="34" spans="8:20" ht="26.25" customHeight="1" x14ac:dyDescent="0.15">
      <c r="H34" s="178" t="s">
        <v>0</v>
      </c>
      <c r="I34" s="178"/>
      <c r="J34" s="178"/>
      <c r="K34" s="178"/>
      <c r="L34" s="179"/>
      <c r="M34" s="84"/>
      <c r="N34" s="177"/>
      <c r="O34" s="177"/>
      <c r="P34" s="177"/>
      <c r="Q34" s="177"/>
      <c r="R34" s="177"/>
      <c r="S34" s="177"/>
      <c r="T34" s="177"/>
    </row>
    <row r="35" spans="8:20" ht="72" customHeight="1" x14ac:dyDescent="0.15">
      <c r="N35" s="177"/>
      <c r="O35" s="177"/>
      <c r="P35" s="177"/>
      <c r="Q35" s="177"/>
      <c r="R35" s="177"/>
      <c r="S35" s="177"/>
      <c r="T35" s="177"/>
    </row>
    <row r="36" spans="8:20" ht="29.25" customHeight="1" x14ac:dyDescent="0.15"/>
    <row r="37" spans="8:20" s="2" customFormat="1" ht="29.25" customHeight="1" x14ac:dyDescent="0.15"/>
    <row r="38" spans="8:20" s="2" customFormat="1" ht="29.25" customHeight="1" x14ac:dyDescent="0.15"/>
    <row r="39" spans="8:20" s="2" customFormat="1" ht="29.25" customHeight="1" x14ac:dyDescent="0.15"/>
  </sheetData>
  <mergeCells count="78">
    <mergeCell ref="A1:L1"/>
    <mergeCell ref="R2:T2"/>
    <mergeCell ref="B3:E3"/>
    <mergeCell ref="H3:H4"/>
    <mergeCell ref="I3:J3"/>
    <mergeCell ref="K3:M3"/>
    <mergeCell ref="S3:T5"/>
    <mergeCell ref="B4:C4"/>
    <mergeCell ref="I4:L4"/>
    <mergeCell ref="B5:C5"/>
    <mergeCell ref="H5:M5"/>
    <mergeCell ref="A7:A9"/>
    <mergeCell ref="B7:C9"/>
    <mergeCell ref="D7:E8"/>
    <mergeCell ref="F7:F9"/>
    <mergeCell ref="G7:G9"/>
    <mergeCell ref="D9:E9"/>
    <mergeCell ref="H7:H9"/>
    <mergeCell ref="I7:M8"/>
    <mergeCell ref="N7:N9"/>
    <mergeCell ref="O7:O9"/>
    <mergeCell ref="P7:T9"/>
    <mergeCell ref="B10:B14"/>
    <mergeCell ref="C10:C14"/>
    <mergeCell ref="D10:E10"/>
    <mergeCell ref="P10:T10"/>
    <mergeCell ref="D11:E11"/>
    <mergeCell ref="P11:T11"/>
    <mergeCell ref="D12:E12"/>
    <mergeCell ref="P12:T12"/>
    <mergeCell ref="D13:E13"/>
    <mergeCell ref="P13:T13"/>
    <mergeCell ref="D14:E14"/>
    <mergeCell ref="P14:T14"/>
    <mergeCell ref="B15:B23"/>
    <mergeCell ref="C15:C17"/>
    <mergeCell ref="D15:E15"/>
    <mergeCell ref="P15:T15"/>
    <mergeCell ref="D16:E16"/>
    <mergeCell ref="P16:T16"/>
    <mergeCell ref="D17:E17"/>
    <mergeCell ref="P17:T17"/>
    <mergeCell ref="C18:C23"/>
    <mergeCell ref="D18:E18"/>
    <mergeCell ref="P18:T18"/>
    <mergeCell ref="D19:E19"/>
    <mergeCell ref="P19:T19"/>
    <mergeCell ref="D20:E20"/>
    <mergeCell ref="P20:T20"/>
    <mergeCell ref="D22:E22"/>
    <mergeCell ref="P22:T22"/>
    <mergeCell ref="D23:E23"/>
    <mergeCell ref="P23:T23"/>
    <mergeCell ref="D21:E21"/>
    <mergeCell ref="P21:T21"/>
    <mergeCell ref="P31:T31"/>
    <mergeCell ref="B24:B26"/>
    <mergeCell ref="D24:E24"/>
    <mergeCell ref="P24:T24"/>
    <mergeCell ref="D25:E25"/>
    <mergeCell ref="P25:T25"/>
    <mergeCell ref="D26:E26"/>
    <mergeCell ref="A32:E32"/>
    <mergeCell ref="H33:M33"/>
    <mergeCell ref="N33:T35"/>
    <mergeCell ref="H34:L34"/>
    <mergeCell ref="P26:T26"/>
    <mergeCell ref="B27:B28"/>
    <mergeCell ref="D27:E27"/>
    <mergeCell ref="J27:L27"/>
    <mergeCell ref="D28:E28"/>
    <mergeCell ref="B29:B30"/>
    <mergeCell ref="D29:E29"/>
    <mergeCell ref="P29:T29"/>
    <mergeCell ref="D30:E30"/>
    <mergeCell ref="P30:T30"/>
    <mergeCell ref="D31:E31"/>
    <mergeCell ref="J31:L31"/>
  </mergeCells>
  <phoneticPr fontId="3"/>
  <dataValidations count="23">
    <dataValidation type="list" allowBlank="1" showInputMessage="1" showErrorMessage="1" sqref="E4">
      <formula1>$V$2:$W$2</formula1>
    </dataValidation>
    <dataValidation type="list" allowBlank="1" showInputMessage="1" showErrorMessage="1" sqref="F10">
      <formula1>$V$10:$Y$10</formula1>
    </dataValidation>
    <dataValidation type="list" allowBlank="1" showInputMessage="1" showErrorMessage="1" sqref="F11">
      <formula1>$V$11:$Z$11</formula1>
    </dataValidation>
    <dataValidation type="list" allowBlank="1" showInputMessage="1" showErrorMessage="1" sqref="F12">
      <formula1>$V$12:$Y$12</formula1>
    </dataValidation>
    <dataValidation type="list" allowBlank="1" showInputMessage="1" showErrorMessage="1" sqref="F13">
      <formula1>$V$13:$Y$13</formula1>
    </dataValidation>
    <dataValidation type="list" allowBlank="1" showInputMessage="1" showErrorMessage="1" sqref="F14">
      <formula1>$V$14:$X$14</formula1>
    </dataValidation>
    <dataValidation type="list" allowBlank="1" showInputMessage="1" showErrorMessage="1" sqref="F15">
      <formula1>$V$15:$Y$15</formula1>
    </dataValidation>
    <dataValidation type="list" allowBlank="1" showInputMessage="1" showErrorMessage="1" sqref="F16">
      <formula1>$V$16:$Z$16</formula1>
    </dataValidation>
    <dataValidation type="list" allowBlank="1" showInputMessage="1" showErrorMessage="1" sqref="F17">
      <formula1>$V$17:$Y$17</formula1>
    </dataValidation>
    <dataValidation type="list" allowBlank="1" showInputMessage="1" showErrorMessage="1" sqref="F18">
      <formula1>$V$18:$Y$18</formula1>
    </dataValidation>
    <dataValidation type="list" allowBlank="1" showInputMessage="1" showErrorMessage="1" sqref="F19">
      <formula1>$V$19:$Y$19</formula1>
    </dataValidation>
    <dataValidation type="list" allowBlank="1" showInputMessage="1" showErrorMessage="1" sqref="F20">
      <formula1>$V$20:$Y$20</formula1>
    </dataValidation>
    <dataValidation type="list" allowBlank="1" showInputMessage="1" showErrorMessage="1" sqref="F21">
      <formula1>$V$21:$Y$21</formula1>
    </dataValidation>
    <dataValidation type="list" allowBlank="1" showInputMessage="1" showErrorMessage="1" sqref="F22">
      <formula1>$V$22:$Y$22</formula1>
    </dataValidation>
    <dataValidation type="list" allowBlank="1" showInputMessage="1" showErrorMessage="1" sqref="F23">
      <formula1>$V$23:$Y$23</formula1>
    </dataValidation>
    <dataValidation type="list" allowBlank="1" showInputMessage="1" showErrorMessage="1" sqref="F24">
      <formula1>$V$24:$X$24</formula1>
    </dataValidation>
    <dataValidation type="list" allowBlank="1" showInputMessage="1" showErrorMessage="1" sqref="F25">
      <formula1>$V$25:$X$25</formula1>
    </dataValidation>
    <dataValidation type="list" allowBlank="1" showInputMessage="1" showErrorMessage="1" sqref="F26">
      <formula1>$V$26:$Z$26</formula1>
    </dataValidation>
    <dataValidation type="list" allowBlank="1" showInputMessage="1" showErrorMessage="1" sqref="F27">
      <formula1>$V$27</formula1>
    </dataValidation>
    <dataValidation type="list" allowBlank="1" showInputMessage="1" showErrorMessage="1" sqref="F28">
      <formula1>$V$28:$X$28</formula1>
    </dataValidation>
    <dataValidation type="list" allowBlank="1" showInputMessage="1" showErrorMessage="1" sqref="F30">
      <formula1>$V$30:$Y$30</formula1>
    </dataValidation>
    <dataValidation type="list" allowBlank="1" showInputMessage="1" showErrorMessage="1" sqref="F31">
      <formula1>$V$31</formula1>
    </dataValidation>
    <dataValidation type="list" allowBlank="1" showInputMessage="1" showErrorMessage="1" sqref="F29">
      <formula1>$V$29:$X$29</formula1>
    </dataValidation>
  </dataValidations>
  <pageMargins left="0.56999999999999995" right="0.2" top="0.74" bottom="0.19685039370078741" header="0.37" footer="0.23622047244094491"/>
  <pageSetup paperSize="9" scale="41" firstPageNumber="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zoomScale="85" zoomScaleNormal="100" zoomScaleSheetLayoutView="85" workbookViewId="0">
      <selection activeCell="C4" sqref="C4"/>
    </sheetView>
  </sheetViews>
  <sheetFormatPr defaultRowHeight="13.5" x14ac:dyDescent="0.15"/>
  <cols>
    <col min="1" max="1" width="5.5" customWidth="1"/>
    <col min="2" max="2" width="9.125" style="101" customWidth="1"/>
    <col min="3" max="3" width="23.25" style="101" customWidth="1"/>
    <col min="4" max="4" width="24.5" style="101" customWidth="1"/>
    <col min="5" max="5" width="9" style="101" customWidth="1"/>
    <col min="6" max="7" width="9.125" style="101" customWidth="1"/>
    <col min="8" max="8" width="12.75" style="100" customWidth="1"/>
    <col min="9" max="9" width="22.375" style="100" customWidth="1"/>
    <col min="10" max="14" width="12.75" style="100" customWidth="1"/>
    <col min="15" max="15" width="14.125" style="100" customWidth="1"/>
    <col min="16" max="16" width="15.125" style="100" customWidth="1"/>
    <col min="17" max="21" width="15" style="101" customWidth="1"/>
    <col min="22" max="22" width="10.625" style="101" customWidth="1"/>
    <col min="23" max="23" width="13.125" style="101" customWidth="1"/>
    <col min="24" max="28" width="15.625" customWidth="1"/>
    <col min="30" max="31" width="0" hidden="1" customWidth="1"/>
  </cols>
  <sheetData>
    <row r="1" spans="1:256" ht="23.25" customHeight="1" x14ac:dyDescent="0.15">
      <c r="B1" s="286" t="s">
        <v>217</v>
      </c>
      <c r="C1" s="286"/>
      <c r="D1" s="286"/>
      <c r="E1" s="286"/>
      <c r="F1" s="286"/>
      <c r="G1" s="286"/>
      <c r="H1" s="286"/>
      <c r="I1" s="286"/>
      <c r="J1" s="286"/>
      <c r="K1" s="286"/>
      <c r="L1" s="286"/>
      <c r="M1" s="286"/>
    </row>
    <row r="2" spans="1:256" ht="17.25" x14ac:dyDescent="0.15">
      <c r="B2" s="102"/>
      <c r="C2" s="99"/>
      <c r="D2" s="99"/>
      <c r="E2" s="99"/>
      <c r="F2" s="99"/>
      <c r="G2" s="99"/>
      <c r="H2" s="99"/>
      <c r="I2" s="279" t="s">
        <v>155</v>
      </c>
      <c r="J2" s="279"/>
      <c r="K2" s="279"/>
      <c r="L2" s="99"/>
    </row>
    <row r="3" spans="1:256" ht="17.25" x14ac:dyDescent="0.15">
      <c r="B3" s="103"/>
      <c r="C3" s="99"/>
      <c r="D3" s="99"/>
      <c r="E3" s="99"/>
      <c r="F3" s="99"/>
      <c r="G3" s="99"/>
      <c r="H3" s="99"/>
      <c r="I3" s="104" t="s">
        <v>156</v>
      </c>
      <c r="J3" s="105" t="s">
        <v>157</v>
      </c>
      <c r="K3" s="106" t="s">
        <v>158</v>
      </c>
      <c r="L3" s="99"/>
    </row>
    <row r="4" spans="1:256" ht="17.25" x14ac:dyDescent="0.15">
      <c r="A4" s="107"/>
      <c r="B4" s="108"/>
      <c r="C4" s="99"/>
      <c r="D4" s="99"/>
      <c r="E4" s="99"/>
      <c r="F4" s="99"/>
      <c r="G4" s="99"/>
      <c r="H4" s="99"/>
      <c r="I4" s="109" t="s">
        <v>159</v>
      </c>
      <c r="J4" s="110" t="s">
        <v>215</v>
      </c>
      <c r="K4" s="111" t="s">
        <v>160</v>
      </c>
      <c r="L4" s="99"/>
      <c r="M4" s="99"/>
      <c r="N4" s="99"/>
      <c r="O4" s="279"/>
      <c r="P4" s="279"/>
      <c r="Q4" s="279"/>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row>
    <row r="5" spans="1:256" ht="17.25" x14ac:dyDescent="0.15">
      <c r="A5" s="112"/>
      <c r="B5" s="113"/>
      <c r="C5" s="99"/>
      <c r="D5" s="99"/>
      <c r="E5" s="99"/>
      <c r="F5" s="99"/>
      <c r="G5" s="99"/>
      <c r="H5" s="99"/>
      <c r="I5" s="114" t="s">
        <v>161</v>
      </c>
      <c r="J5" s="110" t="s">
        <v>162</v>
      </c>
      <c r="K5" s="111" t="s">
        <v>163</v>
      </c>
      <c r="L5" s="99"/>
      <c r="M5" s="115"/>
      <c r="N5" s="115"/>
      <c r="O5" s="116"/>
      <c r="P5" s="280" t="s">
        <v>164</v>
      </c>
      <c r="Q5" s="281"/>
      <c r="R5" s="281"/>
      <c r="S5" s="281"/>
      <c r="T5" s="282"/>
      <c r="U5" s="21"/>
      <c r="V5" s="21"/>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ht="17.25" x14ac:dyDescent="0.15">
      <c r="A6" s="112"/>
      <c r="B6" s="108"/>
      <c r="C6" s="99"/>
      <c r="D6" s="99"/>
      <c r="E6" s="99"/>
      <c r="F6" s="99"/>
      <c r="G6" s="99"/>
      <c r="H6" s="99"/>
      <c r="I6" s="117" t="s">
        <v>165</v>
      </c>
      <c r="J6" s="110" t="s">
        <v>166</v>
      </c>
      <c r="K6" s="111" t="s">
        <v>167</v>
      </c>
      <c r="L6" s="99"/>
      <c r="M6" s="118"/>
      <c r="N6" s="118"/>
      <c r="O6" s="116"/>
      <c r="P6" s="283"/>
      <c r="Q6" s="284"/>
      <c r="R6" s="284"/>
      <c r="S6" s="284"/>
      <c r="T6" s="285"/>
      <c r="U6" s="21"/>
      <c r="V6" s="21"/>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x14ac:dyDescent="0.15">
      <c r="A7" s="112"/>
      <c r="B7" s="119"/>
      <c r="C7" s="119"/>
      <c r="D7" s="120"/>
      <c r="E7" s="120"/>
      <c r="F7" s="112"/>
      <c r="G7" s="112"/>
      <c r="H7" s="112"/>
      <c r="I7" s="112"/>
      <c r="J7" s="112"/>
      <c r="K7" s="112"/>
      <c r="L7" s="112"/>
      <c r="M7" s="112"/>
      <c r="N7" s="112"/>
      <c r="O7" s="120"/>
      <c r="P7" s="120"/>
      <c r="Q7" s="120"/>
      <c r="R7" s="120"/>
      <c r="S7" s="120"/>
      <c r="T7" s="120"/>
      <c r="U7" s="121"/>
      <c r="V7" s="121"/>
      <c r="W7" s="121"/>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x14ac:dyDescent="0.15">
      <c r="A8" s="256" t="s">
        <v>168</v>
      </c>
      <c r="B8" s="259" t="s">
        <v>22</v>
      </c>
      <c r="C8" s="259" t="s">
        <v>26</v>
      </c>
      <c r="D8" s="259" t="s">
        <v>27</v>
      </c>
      <c r="E8" s="260" t="s">
        <v>169</v>
      </c>
      <c r="F8" s="259" t="s">
        <v>33</v>
      </c>
      <c r="G8" s="276" t="s">
        <v>170</v>
      </c>
      <c r="H8" s="270" t="s">
        <v>40</v>
      </c>
      <c r="I8" s="271"/>
      <c r="J8" s="271"/>
      <c r="K8" s="271"/>
      <c r="L8" s="272"/>
      <c r="M8" s="267" t="s">
        <v>171</v>
      </c>
      <c r="N8" s="268"/>
      <c r="O8" s="268"/>
      <c r="P8" s="268"/>
      <c r="Q8" s="268"/>
      <c r="R8" s="268"/>
      <c r="S8" s="268"/>
      <c r="T8" s="268"/>
      <c r="U8" s="269"/>
      <c r="V8" s="267" t="s">
        <v>68</v>
      </c>
      <c r="W8" s="268"/>
      <c r="X8" s="268"/>
      <c r="Y8" s="276" t="s">
        <v>137</v>
      </c>
      <c r="Z8" s="276"/>
      <c r="AA8" s="276" t="s">
        <v>146</v>
      </c>
      <c r="AB8" s="276"/>
      <c r="AC8" s="277" t="s">
        <v>172</v>
      </c>
      <c r="AD8" s="263" t="s">
        <v>173</v>
      </c>
      <c r="AE8" s="265" t="s">
        <v>174</v>
      </c>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spans="1:256" ht="24" x14ac:dyDescent="0.15">
      <c r="A9" s="257"/>
      <c r="B9" s="259"/>
      <c r="C9" s="259"/>
      <c r="D9" s="259"/>
      <c r="E9" s="261"/>
      <c r="F9" s="259"/>
      <c r="G9" s="276"/>
      <c r="H9" s="273"/>
      <c r="I9" s="274"/>
      <c r="J9" s="274"/>
      <c r="K9" s="274"/>
      <c r="L9" s="275"/>
      <c r="M9" s="267" t="s">
        <v>29</v>
      </c>
      <c r="N9" s="268"/>
      <c r="O9" s="269"/>
      <c r="P9" s="267" t="s">
        <v>175</v>
      </c>
      <c r="Q9" s="268"/>
      <c r="R9" s="268"/>
      <c r="S9" s="268"/>
      <c r="T9" s="268"/>
      <c r="U9" s="269"/>
      <c r="V9" s="123" t="s">
        <v>176</v>
      </c>
      <c r="W9" s="124" t="s">
        <v>69</v>
      </c>
      <c r="X9" s="124" t="s">
        <v>177</v>
      </c>
      <c r="Y9" s="125" t="s">
        <v>138</v>
      </c>
      <c r="Z9" s="125" t="s">
        <v>178</v>
      </c>
      <c r="AA9" s="125" t="s">
        <v>208</v>
      </c>
      <c r="AB9" s="125" t="s">
        <v>179</v>
      </c>
      <c r="AC9" s="278"/>
      <c r="AD9" s="264"/>
      <c r="AE9" s="266"/>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row>
    <row r="10" spans="1:256" ht="79.5" customHeight="1" x14ac:dyDescent="0.15">
      <c r="A10" s="258"/>
      <c r="B10" s="259"/>
      <c r="C10" s="259"/>
      <c r="D10" s="259"/>
      <c r="E10" s="262"/>
      <c r="F10" s="259"/>
      <c r="G10" s="276"/>
      <c r="H10" s="124" t="s">
        <v>41</v>
      </c>
      <c r="I10" s="126" t="s">
        <v>216</v>
      </c>
      <c r="J10" s="126" t="s">
        <v>93</v>
      </c>
      <c r="K10" s="126" t="s">
        <v>180</v>
      </c>
      <c r="L10" s="126" t="s">
        <v>102</v>
      </c>
      <c r="M10" s="126" t="s">
        <v>181</v>
      </c>
      <c r="N10" s="126" t="s">
        <v>107</v>
      </c>
      <c r="O10" s="126" t="s">
        <v>182</v>
      </c>
      <c r="P10" s="126" t="s">
        <v>183</v>
      </c>
      <c r="Q10" s="127" t="s">
        <v>184</v>
      </c>
      <c r="R10" s="128" t="s">
        <v>185</v>
      </c>
      <c r="S10" s="129" t="s">
        <v>186</v>
      </c>
      <c r="T10" s="128" t="s">
        <v>123</v>
      </c>
      <c r="U10" s="128" t="s">
        <v>187</v>
      </c>
      <c r="V10" s="130" t="s">
        <v>131</v>
      </c>
      <c r="W10" s="130" t="s">
        <v>70</v>
      </c>
      <c r="X10" s="130" t="s">
        <v>188</v>
      </c>
      <c r="Y10" s="131" t="s">
        <v>189</v>
      </c>
      <c r="Z10" s="131" t="s">
        <v>142</v>
      </c>
      <c r="AA10" s="131" t="s">
        <v>207</v>
      </c>
      <c r="AB10" s="131" t="s">
        <v>148</v>
      </c>
      <c r="AC10" s="132" t="s">
        <v>190</v>
      </c>
      <c r="AD10" s="264"/>
      <c r="AE10" s="266"/>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row>
    <row r="11" spans="1:256" ht="98.25" customHeight="1" x14ac:dyDescent="0.15">
      <c r="A11" s="135">
        <v>1</v>
      </c>
      <c r="B11" s="136" t="s">
        <v>191</v>
      </c>
      <c r="C11" s="164">
        <f>ファクトリー系_1!$B$3</f>
        <v>0</v>
      </c>
      <c r="D11" s="9">
        <f>ファクトリー系_1!$B$4</f>
        <v>0</v>
      </c>
      <c r="E11" s="165">
        <f>ファクトリー系_1!$E$4</f>
        <v>0</v>
      </c>
      <c r="F11" s="165" t="str">
        <f>ファクトリー系_1!$I$32</f>
        <v/>
      </c>
      <c r="G11" s="165">
        <f>ファクトリー系_1!$G$32</f>
        <v>0</v>
      </c>
      <c r="H11" s="137">
        <f>ファクトリー系_1!$F$10</f>
        <v>0</v>
      </c>
      <c r="I11" s="137">
        <f>ファクトリー系_1!$F$11</f>
        <v>0</v>
      </c>
      <c r="J11" s="137">
        <f>ファクトリー系_1!$F$12</f>
        <v>0</v>
      </c>
      <c r="K11" s="137">
        <f>ファクトリー系_1!$F$13</f>
        <v>0</v>
      </c>
      <c r="L11" s="137">
        <f>ファクトリー系_1!$F$14</f>
        <v>0</v>
      </c>
      <c r="M11" s="137">
        <f>ファクトリー系_1!$F$15</f>
        <v>0</v>
      </c>
      <c r="N11" s="137">
        <f>ファクトリー系_1!$F$16</f>
        <v>0</v>
      </c>
      <c r="O11" s="137">
        <f>ファクトリー系_1!$F$17</f>
        <v>0</v>
      </c>
      <c r="P11" s="137">
        <f>ファクトリー系_1!$F$18</f>
        <v>0</v>
      </c>
      <c r="Q11" s="137">
        <f>ファクトリー系_1!$F$19</f>
        <v>0</v>
      </c>
      <c r="R11" s="137">
        <f>ファクトリー系_1!$F$20</f>
        <v>0</v>
      </c>
      <c r="S11" s="137">
        <f>ファクトリー系_1!$F$21</f>
        <v>0</v>
      </c>
      <c r="T11" s="137">
        <f>ファクトリー系_1!$F$22</f>
        <v>0</v>
      </c>
      <c r="U11" s="137">
        <f>ファクトリー系_1!$F$23</f>
        <v>0</v>
      </c>
      <c r="V11" s="137">
        <f>ファクトリー系_1!$F$24</f>
        <v>0</v>
      </c>
      <c r="W11" s="137">
        <f>ファクトリー系_1!$F$25</f>
        <v>0</v>
      </c>
      <c r="X11" s="137">
        <f>ファクトリー系_1!$F$26</f>
        <v>0</v>
      </c>
      <c r="Y11" s="137">
        <f>ファクトリー系_1!$F$27</f>
        <v>0</v>
      </c>
      <c r="Z11" s="137">
        <f>ファクトリー系_1!$F$28</f>
        <v>0</v>
      </c>
      <c r="AA11" s="137">
        <f>ファクトリー系_1!$F$29</f>
        <v>0</v>
      </c>
      <c r="AB11" s="137">
        <f>ファクトリー系_1!$F$30</f>
        <v>0</v>
      </c>
      <c r="AC11" s="137">
        <f>ファクトリー系_1!$F$31</f>
        <v>0</v>
      </c>
      <c r="AD11" s="134" t="s">
        <v>192</v>
      </c>
      <c r="AE11" s="133"/>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row>
    <row r="12" spans="1:256" ht="98.25" customHeight="1" x14ac:dyDescent="0.15">
      <c r="A12" s="135">
        <v>2</v>
      </c>
      <c r="B12" s="136" t="s">
        <v>191</v>
      </c>
      <c r="C12" s="164" t="str">
        <f>ファクトリー系_2!$B$3</f>
        <v/>
      </c>
      <c r="D12" s="9">
        <f>ファクトリー系_2!$B$4</f>
        <v>0</v>
      </c>
      <c r="E12" s="165">
        <f>ファクトリー系_2!$E$4</f>
        <v>0</v>
      </c>
      <c r="F12" s="165" t="str">
        <f>ファクトリー系_2!$I$32</f>
        <v/>
      </c>
      <c r="G12" s="165">
        <f>ファクトリー系_2!$G$32</f>
        <v>0</v>
      </c>
      <c r="H12" s="137">
        <f>ファクトリー系_2!$F$10</f>
        <v>0</v>
      </c>
      <c r="I12" s="137">
        <f>ファクトリー系_2!$F$11</f>
        <v>0</v>
      </c>
      <c r="J12" s="137">
        <f>ファクトリー系_2!$F$12</f>
        <v>0</v>
      </c>
      <c r="K12" s="137">
        <f>ファクトリー系_2!$F$13</f>
        <v>0</v>
      </c>
      <c r="L12" s="137">
        <f>ファクトリー系_2!$F$14</f>
        <v>0</v>
      </c>
      <c r="M12" s="137">
        <f>ファクトリー系_2!$F$15</f>
        <v>0</v>
      </c>
      <c r="N12" s="137">
        <f>ファクトリー系_2!$F$16</f>
        <v>0</v>
      </c>
      <c r="O12" s="137">
        <f>ファクトリー系_2!$F$17</f>
        <v>0</v>
      </c>
      <c r="P12" s="137">
        <f>ファクトリー系_2!$F$18</f>
        <v>0</v>
      </c>
      <c r="Q12" s="137">
        <f>ファクトリー系_2!$F$19</f>
        <v>0</v>
      </c>
      <c r="R12" s="137">
        <f>ファクトリー系_2!$F$20</f>
        <v>0</v>
      </c>
      <c r="S12" s="137">
        <f>ファクトリー系_2!$F$21</f>
        <v>0</v>
      </c>
      <c r="T12" s="137">
        <f>ファクトリー系_2!$F$22</f>
        <v>0</v>
      </c>
      <c r="U12" s="137">
        <f>ファクトリー系_2!$F$23</f>
        <v>0</v>
      </c>
      <c r="V12" s="137">
        <f>ファクトリー系_2!$F$24</f>
        <v>0</v>
      </c>
      <c r="W12" s="137">
        <f>ファクトリー系_2!$F$25</f>
        <v>0</v>
      </c>
      <c r="X12" s="137">
        <f>ファクトリー系_2!$F$26</f>
        <v>0</v>
      </c>
      <c r="Y12" s="137">
        <f>ファクトリー系_2!$F$27</f>
        <v>0</v>
      </c>
      <c r="Z12" s="137">
        <f>ファクトリー系_2!$F$28</f>
        <v>0</v>
      </c>
      <c r="AA12" s="137">
        <f>ファクトリー系_2!$F$29</f>
        <v>0</v>
      </c>
      <c r="AB12" s="137">
        <f>ファクトリー系_2!$F$30</f>
        <v>0</v>
      </c>
      <c r="AC12" s="137">
        <f>ファクトリー系_2!$F$31</f>
        <v>0</v>
      </c>
      <c r="AD12" s="134" t="s">
        <v>192</v>
      </c>
      <c r="AE12" s="133"/>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row>
    <row r="13" spans="1:256" ht="98.25" customHeight="1" x14ac:dyDescent="0.15">
      <c r="A13" s="135">
        <v>3</v>
      </c>
      <c r="B13" s="136" t="s">
        <v>191</v>
      </c>
      <c r="C13" s="164" t="str">
        <f>ファクトリー系_3!$B$3</f>
        <v/>
      </c>
      <c r="D13" s="9">
        <f>ファクトリー系_3!$B$4</f>
        <v>0</v>
      </c>
      <c r="E13" s="165">
        <f>ファクトリー系_3!$E$4</f>
        <v>0</v>
      </c>
      <c r="F13" s="165" t="str">
        <f>ファクトリー系_3!$I$32</f>
        <v/>
      </c>
      <c r="G13" s="165">
        <f>ファクトリー系_3!$G$32</f>
        <v>0</v>
      </c>
      <c r="H13" s="137">
        <f>ファクトリー系_3!$F$10</f>
        <v>0</v>
      </c>
      <c r="I13" s="137">
        <f>ファクトリー系_3!$F$11</f>
        <v>0</v>
      </c>
      <c r="J13" s="137">
        <f>ファクトリー系_3!$F$12</f>
        <v>0</v>
      </c>
      <c r="K13" s="137">
        <f>ファクトリー系_3!$F$13</f>
        <v>0</v>
      </c>
      <c r="L13" s="137">
        <f>ファクトリー系_3!$F$14</f>
        <v>0</v>
      </c>
      <c r="M13" s="137">
        <f>ファクトリー系_3!$F$15</f>
        <v>0</v>
      </c>
      <c r="N13" s="137">
        <f>ファクトリー系_3!$F$16</f>
        <v>0</v>
      </c>
      <c r="O13" s="137">
        <f>ファクトリー系_3!$F$17</f>
        <v>0</v>
      </c>
      <c r="P13" s="137">
        <f>ファクトリー系_3!$F$18</f>
        <v>0</v>
      </c>
      <c r="Q13" s="137">
        <f>ファクトリー系_3!$F$19</f>
        <v>0</v>
      </c>
      <c r="R13" s="137">
        <f>ファクトリー系_3!$F$20</f>
        <v>0</v>
      </c>
      <c r="S13" s="137">
        <f>ファクトリー系_3!$F$21</f>
        <v>0</v>
      </c>
      <c r="T13" s="137">
        <f>ファクトリー系_3!$F$22</f>
        <v>0</v>
      </c>
      <c r="U13" s="137">
        <f>ファクトリー系_3!$F$23</f>
        <v>0</v>
      </c>
      <c r="V13" s="137">
        <f>ファクトリー系_3!$F$24</f>
        <v>0</v>
      </c>
      <c r="W13" s="137">
        <f>ファクトリー系_3!$F$25</f>
        <v>0</v>
      </c>
      <c r="X13" s="137">
        <f>ファクトリー系_3!$F$26</f>
        <v>0</v>
      </c>
      <c r="Y13" s="137">
        <f>ファクトリー系_3!$F$27</f>
        <v>0</v>
      </c>
      <c r="Z13" s="137">
        <f>ファクトリー系_3!$F$28</f>
        <v>0</v>
      </c>
      <c r="AA13" s="137">
        <f>ファクトリー系_3!$F$29</f>
        <v>0</v>
      </c>
      <c r="AB13" s="137">
        <f>ファクトリー系_3!$F$30</f>
        <v>0</v>
      </c>
      <c r="AC13" s="137">
        <f>ファクトリー系_3!$F$31</f>
        <v>0</v>
      </c>
      <c r="AD13" s="134" t="s">
        <v>192</v>
      </c>
      <c r="AE13" s="133"/>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row>
    <row r="14" spans="1:256" ht="98.25" customHeight="1" x14ac:dyDescent="0.15">
      <c r="A14" s="135">
        <v>4</v>
      </c>
      <c r="B14" s="136" t="s">
        <v>191</v>
      </c>
      <c r="C14" s="164" t="str">
        <f>ファクトリー系_4!$B$3</f>
        <v/>
      </c>
      <c r="D14" s="9">
        <f>ファクトリー系_4!$B$4</f>
        <v>0</v>
      </c>
      <c r="E14" s="165">
        <f>ファクトリー系_4!$E$4</f>
        <v>0</v>
      </c>
      <c r="F14" s="165" t="str">
        <f>ファクトリー系_4!$I$32</f>
        <v/>
      </c>
      <c r="G14" s="165">
        <f>ファクトリー系_4!$G$32</f>
        <v>0</v>
      </c>
      <c r="H14" s="137">
        <f>ファクトリー系_4!$F$10</f>
        <v>0</v>
      </c>
      <c r="I14" s="137">
        <f>ファクトリー系_4!$F$11</f>
        <v>0</v>
      </c>
      <c r="J14" s="137">
        <f>ファクトリー系_4!$F$12</f>
        <v>0</v>
      </c>
      <c r="K14" s="137">
        <f>ファクトリー系_4!$F$13</f>
        <v>0</v>
      </c>
      <c r="L14" s="137">
        <f>ファクトリー系_4!$F$14</f>
        <v>0</v>
      </c>
      <c r="M14" s="137">
        <f>ファクトリー系_4!$F$15</f>
        <v>0</v>
      </c>
      <c r="N14" s="137">
        <f>ファクトリー系_4!$F$16</f>
        <v>0</v>
      </c>
      <c r="O14" s="137">
        <f>ファクトリー系_4!$F$17</f>
        <v>0</v>
      </c>
      <c r="P14" s="137">
        <f>ファクトリー系_4!$F$18</f>
        <v>0</v>
      </c>
      <c r="Q14" s="137">
        <f>ファクトリー系_4!$F$19</f>
        <v>0</v>
      </c>
      <c r="R14" s="137">
        <f>ファクトリー系_4!$F$20</f>
        <v>0</v>
      </c>
      <c r="S14" s="137">
        <f>ファクトリー系_4!$F$21</f>
        <v>0</v>
      </c>
      <c r="T14" s="137">
        <f>ファクトリー系_4!$F$22</f>
        <v>0</v>
      </c>
      <c r="U14" s="137">
        <f>ファクトリー系_4!$F$23</f>
        <v>0</v>
      </c>
      <c r="V14" s="137">
        <f>ファクトリー系_4!$F$24</f>
        <v>0</v>
      </c>
      <c r="W14" s="137">
        <f>ファクトリー系_4!$F$25</f>
        <v>0</v>
      </c>
      <c r="X14" s="137">
        <f>ファクトリー系_4!$F$26</f>
        <v>0</v>
      </c>
      <c r="Y14" s="137">
        <f>ファクトリー系_4!$F$27</f>
        <v>0</v>
      </c>
      <c r="Z14" s="137">
        <f>ファクトリー系_4!$F$28</f>
        <v>0</v>
      </c>
      <c r="AA14" s="137">
        <f>ファクトリー系_4!$F$29</f>
        <v>0</v>
      </c>
      <c r="AB14" s="137">
        <f>ファクトリー系_4!$F$30</f>
        <v>0</v>
      </c>
      <c r="AC14" s="137">
        <f>ファクトリー系_4!$F$31</f>
        <v>0</v>
      </c>
      <c r="AD14" s="134" t="s">
        <v>192</v>
      </c>
      <c r="AE14" s="133"/>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row>
    <row r="15" spans="1:256" ht="98.25" customHeight="1" x14ac:dyDescent="0.15">
      <c r="A15" s="135">
        <v>5</v>
      </c>
      <c r="B15" s="136" t="s">
        <v>191</v>
      </c>
      <c r="C15" s="164" t="str">
        <f>ファクトリー系_5!$B$3</f>
        <v/>
      </c>
      <c r="D15" s="9">
        <f>ファクトリー系_5!$B$4</f>
        <v>0</v>
      </c>
      <c r="E15" s="165">
        <f>ファクトリー系_5!$E$4</f>
        <v>0</v>
      </c>
      <c r="F15" s="165" t="str">
        <f>ファクトリー系_5!$I$32</f>
        <v/>
      </c>
      <c r="G15" s="165">
        <f>ファクトリー系_5!$G$32</f>
        <v>0</v>
      </c>
      <c r="H15" s="137">
        <f>ファクトリー系_5!$F$10</f>
        <v>0</v>
      </c>
      <c r="I15" s="137">
        <f>ファクトリー系_5!$F$11</f>
        <v>0</v>
      </c>
      <c r="J15" s="137">
        <f>ファクトリー系_5!$F$12</f>
        <v>0</v>
      </c>
      <c r="K15" s="137">
        <f>ファクトリー系_5!$F$13</f>
        <v>0</v>
      </c>
      <c r="L15" s="137">
        <f>ファクトリー系_5!$F$14</f>
        <v>0</v>
      </c>
      <c r="M15" s="137">
        <f>ファクトリー系_5!$F$15</f>
        <v>0</v>
      </c>
      <c r="N15" s="137">
        <f>ファクトリー系_5!$F$16</f>
        <v>0</v>
      </c>
      <c r="O15" s="137">
        <f>ファクトリー系_5!$F$17</f>
        <v>0</v>
      </c>
      <c r="P15" s="137">
        <f>ファクトリー系_5!$F$18</f>
        <v>0</v>
      </c>
      <c r="Q15" s="137">
        <f>ファクトリー系_5!$F$19</f>
        <v>0</v>
      </c>
      <c r="R15" s="137">
        <f>ファクトリー系_5!$F$20</f>
        <v>0</v>
      </c>
      <c r="S15" s="137">
        <f>ファクトリー系_5!$F$21</f>
        <v>0</v>
      </c>
      <c r="T15" s="137">
        <f>ファクトリー系_5!$F$22</f>
        <v>0</v>
      </c>
      <c r="U15" s="137">
        <f>ファクトリー系_5!$F$23</f>
        <v>0</v>
      </c>
      <c r="V15" s="137">
        <f>ファクトリー系_5!$F$24</f>
        <v>0</v>
      </c>
      <c r="W15" s="137">
        <f>ファクトリー系_5!$F$25</f>
        <v>0</v>
      </c>
      <c r="X15" s="137">
        <f>ファクトリー系_5!$F$26</f>
        <v>0</v>
      </c>
      <c r="Y15" s="137">
        <f>ファクトリー系_5!$F$27</f>
        <v>0</v>
      </c>
      <c r="Z15" s="137">
        <f>ファクトリー系_5!$F$28</f>
        <v>0</v>
      </c>
      <c r="AA15" s="137">
        <f>ファクトリー系_5!$F$29</f>
        <v>0</v>
      </c>
      <c r="AB15" s="137">
        <f>ファクトリー系_5!$F$30</f>
        <v>0</v>
      </c>
      <c r="AC15" s="137">
        <f>ファクトリー系_5!$F$31</f>
        <v>0</v>
      </c>
      <c r="AD15" s="134" t="s">
        <v>192</v>
      </c>
      <c r="AE15" s="133"/>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row>
    <row r="16" spans="1:256" x14ac:dyDescent="0.15">
      <c r="A16" s="112"/>
      <c r="B16" s="138"/>
      <c r="C16" s="138"/>
      <c r="D16" s="139"/>
      <c r="E16" s="139"/>
      <c r="F16" s="140"/>
      <c r="G16" s="140"/>
      <c r="H16" s="141"/>
      <c r="I16" s="141"/>
      <c r="J16" s="141"/>
      <c r="K16" s="141"/>
      <c r="L16" s="141"/>
      <c r="M16" s="141"/>
      <c r="N16" s="141"/>
      <c r="O16" s="141"/>
      <c r="P16" s="141"/>
      <c r="Q16" s="142"/>
      <c r="R16" s="142"/>
      <c r="S16" s="142"/>
      <c r="T16" s="142"/>
      <c r="U16" s="143"/>
      <c r="V16" s="143"/>
      <c r="W16" s="143"/>
      <c r="X16" s="112"/>
      <c r="Y16" s="112"/>
      <c r="Z16" s="112"/>
      <c r="AA16" s="112"/>
      <c r="AB16" s="112"/>
      <c r="AC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row>
    <row r="17" spans="1:256" x14ac:dyDescent="0.15">
      <c r="A17" s="112"/>
      <c r="B17" s="138"/>
      <c r="C17" s="138"/>
      <c r="D17" s="139"/>
      <c r="E17" s="139"/>
      <c r="F17" s="140"/>
      <c r="G17" s="140"/>
      <c r="H17" s="141"/>
      <c r="I17" s="141"/>
      <c r="J17" s="141"/>
      <c r="K17" s="141"/>
      <c r="L17" s="141"/>
      <c r="M17" s="141"/>
      <c r="N17" s="141"/>
      <c r="O17" s="141"/>
      <c r="P17" s="141"/>
      <c r="Q17" s="142"/>
      <c r="R17" s="142"/>
      <c r="S17" s="142"/>
      <c r="T17" s="142"/>
      <c r="U17" s="143"/>
      <c r="V17" s="143"/>
      <c r="W17" s="143"/>
      <c r="X17" s="112"/>
      <c r="Y17" s="112"/>
      <c r="Z17" s="112"/>
      <c r="AA17" s="112"/>
      <c r="AB17" s="112"/>
      <c r="AC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row>
    <row r="18" spans="1:256" x14ac:dyDescent="0.15">
      <c r="A18" s="112"/>
      <c r="B18" s="138"/>
      <c r="C18" s="138"/>
      <c r="D18" s="139"/>
      <c r="E18" s="139"/>
      <c r="F18" s="140"/>
      <c r="G18" s="140"/>
      <c r="H18" s="141"/>
      <c r="I18" s="141"/>
      <c r="J18" s="141"/>
      <c r="K18" s="141"/>
      <c r="L18" s="141"/>
      <c r="M18" s="141"/>
      <c r="N18" s="141"/>
      <c r="O18" s="141"/>
      <c r="P18" s="141"/>
      <c r="Q18" s="142"/>
      <c r="R18" s="142"/>
      <c r="S18" s="142"/>
      <c r="T18" s="142"/>
      <c r="U18" s="143"/>
      <c r="V18" s="143"/>
      <c r="W18" s="143"/>
      <c r="X18" s="112"/>
      <c r="Y18" s="112"/>
      <c r="Z18" s="112"/>
      <c r="AA18" s="112"/>
      <c r="AB18" s="112"/>
      <c r="AC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row>
    <row r="19" spans="1:256" x14ac:dyDescent="0.15">
      <c r="A19" s="112"/>
      <c r="B19" s="138"/>
      <c r="C19" s="138"/>
      <c r="D19" s="139"/>
      <c r="E19" s="139"/>
      <c r="F19" s="140"/>
      <c r="G19" s="140"/>
      <c r="H19" s="141"/>
      <c r="I19" s="141"/>
      <c r="J19" s="141"/>
      <c r="K19" s="141"/>
      <c r="L19" s="141"/>
      <c r="M19" s="141"/>
      <c r="N19" s="141"/>
      <c r="O19" s="141"/>
      <c r="P19" s="141"/>
      <c r="Q19" s="142"/>
      <c r="R19" s="142"/>
      <c r="S19" s="142"/>
      <c r="T19" s="142"/>
      <c r="U19" s="143"/>
      <c r="V19" s="143"/>
      <c r="W19" s="143"/>
      <c r="X19" s="112"/>
      <c r="Y19" s="112"/>
      <c r="Z19" s="112"/>
      <c r="AA19" s="112"/>
      <c r="AB19" s="112"/>
      <c r="AC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row>
    <row r="20" spans="1:256" x14ac:dyDescent="0.15">
      <c r="A20" s="112"/>
      <c r="B20" s="138"/>
      <c r="C20" s="138"/>
      <c r="D20" s="139"/>
      <c r="E20" s="139"/>
      <c r="F20" s="140"/>
      <c r="G20" s="140"/>
      <c r="H20" s="141"/>
      <c r="I20" s="141"/>
      <c r="J20" s="141"/>
      <c r="K20" s="141"/>
      <c r="L20" s="141"/>
      <c r="M20" s="141"/>
      <c r="N20" s="141"/>
      <c r="O20" s="141"/>
      <c r="P20" s="141"/>
      <c r="Q20" s="142"/>
      <c r="R20" s="142"/>
      <c r="S20" s="142"/>
      <c r="T20" s="142"/>
      <c r="U20" s="143"/>
      <c r="V20" s="143"/>
      <c r="W20" s="143"/>
      <c r="X20" s="112"/>
      <c r="Y20" s="112"/>
      <c r="Z20" s="112"/>
      <c r="AA20" s="112"/>
      <c r="AB20" s="112"/>
      <c r="AC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row>
    <row r="21" spans="1:256" x14ac:dyDescent="0.15">
      <c r="A21" s="112"/>
      <c r="B21" s="138"/>
      <c r="C21" s="138"/>
      <c r="D21" s="139"/>
      <c r="E21" s="139"/>
      <c r="F21" s="140"/>
      <c r="G21" s="140"/>
      <c r="H21" s="141"/>
      <c r="I21" s="141"/>
      <c r="J21" s="141"/>
      <c r="K21" s="141"/>
      <c r="L21" s="141"/>
      <c r="M21" s="141"/>
      <c r="N21" s="141"/>
      <c r="O21" s="141"/>
      <c r="P21" s="141"/>
      <c r="Q21" s="142"/>
      <c r="R21" s="142"/>
      <c r="S21" s="142"/>
      <c r="T21" s="142"/>
      <c r="U21" s="143"/>
      <c r="V21" s="143"/>
      <c r="W21" s="143"/>
      <c r="X21" s="112"/>
      <c r="Y21" s="112"/>
      <c r="Z21" s="112"/>
      <c r="AA21" s="112"/>
      <c r="AB21" s="112"/>
      <c r="AC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row>
    <row r="22" spans="1:256" x14ac:dyDescent="0.15">
      <c r="A22" s="112"/>
      <c r="B22" s="138"/>
      <c r="C22" s="138"/>
      <c r="D22" s="139"/>
      <c r="E22" s="139"/>
      <c r="F22" s="140"/>
      <c r="G22" s="140"/>
      <c r="H22" s="141"/>
      <c r="I22" s="141"/>
      <c r="J22" s="141"/>
      <c r="K22" s="141"/>
      <c r="L22" s="141"/>
      <c r="M22" s="141"/>
      <c r="N22" s="141"/>
      <c r="O22" s="141"/>
      <c r="P22" s="141"/>
      <c r="Q22" s="142"/>
      <c r="R22" s="142"/>
      <c r="S22" s="142"/>
      <c r="T22" s="142"/>
      <c r="U22" s="143"/>
      <c r="V22" s="143"/>
      <c r="W22" s="143"/>
      <c r="X22" s="112"/>
      <c r="Y22" s="112"/>
      <c r="Z22" s="112"/>
      <c r="AA22" s="112"/>
      <c r="AB22" s="112"/>
      <c r="AC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row>
    <row r="23" spans="1:256" x14ac:dyDescent="0.15">
      <c r="A23" s="112"/>
      <c r="B23" s="138"/>
      <c r="C23" s="138"/>
      <c r="D23" s="139"/>
      <c r="E23" s="139"/>
      <c r="F23" s="140"/>
      <c r="G23" s="140"/>
      <c r="H23" s="141"/>
      <c r="I23" s="141"/>
      <c r="J23" s="141"/>
      <c r="K23" s="141"/>
      <c r="L23" s="141"/>
      <c r="M23" s="141"/>
      <c r="N23" s="141"/>
      <c r="O23" s="141"/>
      <c r="P23" s="141"/>
      <c r="Q23" s="142"/>
      <c r="R23" s="142"/>
      <c r="S23" s="142"/>
      <c r="T23" s="142"/>
      <c r="U23" s="143"/>
      <c r="V23" s="143"/>
      <c r="W23" s="143"/>
      <c r="X23" s="112"/>
      <c r="Y23" s="112"/>
      <c r="Z23" s="112"/>
      <c r="AA23" s="112"/>
      <c r="AB23" s="112"/>
      <c r="AC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row>
    <row r="24" spans="1:256" x14ac:dyDescent="0.15">
      <c r="A24" s="112"/>
      <c r="B24" s="138"/>
      <c r="C24" s="138"/>
      <c r="D24" s="139"/>
      <c r="E24" s="139"/>
      <c r="F24" s="140"/>
      <c r="G24" s="140"/>
      <c r="H24" s="141"/>
      <c r="I24" s="141"/>
      <c r="J24" s="141"/>
      <c r="K24" s="141"/>
      <c r="L24" s="141"/>
      <c r="M24" s="141"/>
      <c r="N24" s="141"/>
      <c r="O24" s="141"/>
      <c r="P24" s="141"/>
      <c r="Q24" s="142"/>
      <c r="R24" s="142"/>
      <c r="S24" s="142"/>
      <c r="T24" s="142"/>
      <c r="U24" s="143"/>
      <c r="V24" s="143"/>
      <c r="W24" s="143"/>
      <c r="X24" s="112"/>
      <c r="Y24" s="112"/>
      <c r="Z24" s="112"/>
      <c r="AA24" s="112"/>
      <c r="AB24" s="112"/>
      <c r="AC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row>
    <row r="25" spans="1:256" x14ac:dyDescent="0.15">
      <c r="A25" s="112"/>
      <c r="B25" s="138"/>
      <c r="C25" s="138"/>
      <c r="D25" s="139"/>
      <c r="E25" s="139"/>
      <c r="F25" s="140"/>
      <c r="G25" s="140"/>
      <c r="H25" s="141"/>
      <c r="I25" s="141"/>
      <c r="J25" s="141"/>
      <c r="K25" s="141"/>
      <c r="L25" s="141"/>
      <c r="M25" s="141"/>
      <c r="N25" s="141"/>
      <c r="O25" s="141"/>
      <c r="P25" s="141"/>
      <c r="Q25" s="142"/>
      <c r="R25" s="142"/>
      <c r="S25" s="142"/>
      <c r="T25" s="142"/>
      <c r="U25" s="143"/>
      <c r="V25" s="143"/>
      <c r="W25" s="143"/>
      <c r="X25" s="112"/>
      <c r="Y25" s="112"/>
      <c r="Z25" s="112"/>
      <c r="AA25" s="112"/>
      <c r="AB25" s="112"/>
      <c r="AC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row>
    <row r="26" spans="1:256" x14ac:dyDescent="0.15">
      <c r="A26" s="112"/>
      <c r="B26" s="138"/>
      <c r="C26" s="138"/>
      <c r="D26" s="139"/>
      <c r="E26" s="139"/>
      <c r="F26" s="140"/>
      <c r="G26" s="140"/>
      <c r="H26" s="141"/>
      <c r="I26" s="141"/>
      <c r="J26" s="141"/>
      <c r="K26" s="141"/>
      <c r="L26" s="141"/>
      <c r="M26" s="141"/>
      <c r="N26" s="141"/>
      <c r="O26" s="141"/>
      <c r="P26" s="141"/>
      <c r="Q26" s="142"/>
      <c r="R26" s="142"/>
      <c r="S26" s="142"/>
      <c r="T26" s="142"/>
      <c r="U26" s="143"/>
      <c r="V26" s="143"/>
      <c r="W26" s="143"/>
      <c r="X26" s="112"/>
      <c r="Y26" s="112"/>
      <c r="Z26" s="112"/>
      <c r="AA26" s="112"/>
      <c r="AB26" s="112"/>
      <c r="AC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row>
    <row r="27" spans="1:256" x14ac:dyDescent="0.15">
      <c r="A27" s="112"/>
      <c r="B27" s="138"/>
      <c r="C27" s="138"/>
      <c r="D27" s="139"/>
      <c r="E27" s="139"/>
      <c r="F27" s="140"/>
      <c r="G27" s="140"/>
      <c r="H27" s="141"/>
      <c r="I27" s="141"/>
      <c r="J27" s="141"/>
      <c r="K27" s="141"/>
      <c r="L27" s="141"/>
      <c r="M27" s="141"/>
      <c r="N27" s="141"/>
      <c r="O27" s="141"/>
      <c r="P27" s="141"/>
      <c r="Q27" s="142"/>
      <c r="R27" s="142"/>
      <c r="S27" s="142"/>
      <c r="T27" s="142"/>
      <c r="U27" s="143"/>
      <c r="V27" s="143"/>
      <c r="W27" s="143"/>
      <c r="X27" s="112"/>
      <c r="Y27" s="112"/>
      <c r="Z27" s="112"/>
      <c r="AA27" s="112"/>
      <c r="AB27" s="112"/>
      <c r="AC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row>
    <row r="28" spans="1:256" x14ac:dyDescent="0.15">
      <c r="A28" s="112"/>
      <c r="B28" s="138"/>
      <c r="C28" s="138"/>
      <c r="D28" s="139"/>
      <c r="E28" s="139"/>
      <c r="F28" s="140"/>
      <c r="G28" s="140"/>
      <c r="H28" s="141"/>
      <c r="I28" s="141"/>
      <c r="J28" s="141"/>
      <c r="K28" s="141"/>
      <c r="L28" s="141"/>
      <c r="M28" s="141"/>
      <c r="N28" s="141"/>
      <c r="O28" s="141"/>
      <c r="P28" s="141"/>
      <c r="Q28" s="142"/>
      <c r="R28" s="142"/>
      <c r="S28" s="142"/>
      <c r="T28" s="142"/>
      <c r="U28" s="143"/>
      <c r="V28" s="143"/>
      <c r="W28" s="143"/>
      <c r="X28" s="112"/>
      <c r="Y28" s="112"/>
      <c r="Z28" s="112"/>
      <c r="AA28" s="112"/>
      <c r="AB28" s="112"/>
      <c r="AC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row>
    <row r="29" spans="1:256" x14ac:dyDescent="0.15">
      <c r="A29" s="112"/>
      <c r="B29" s="138"/>
      <c r="C29" s="138"/>
      <c r="D29" s="139"/>
      <c r="E29" s="139"/>
      <c r="F29" s="140"/>
      <c r="G29" s="140"/>
      <c r="H29" s="141"/>
      <c r="I29" s="141"/>
      <c r="J29" s="141"/>
      <c r="K29" s="141"/>
      <c r="L29" s="141"/>
      <c r="M29" s="141"/>
      <c r="N29" s="141"/>
      <c r="O29" s="141"/>
      <c r="P29" s="141"/>
      <c r="Q29" s="142"/>
      <c r="R29" s="142"/>
      <c r="S29" s="142"/>
      <c r="T29" s="142"/>
      <c r="U29" s="143"/>
      <c r="V29" s="143"/>
      <c r="W29" s="143"/>
      <c r="X29" s="112"/>
      <c r="Y29" s="112"/>
      <c r="Z29" s="112"/>
      <c r="AA29" s="112"/>
      <c r="AB29" s="112"/>
      <c r="AC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row>
    <row r="30" spans="1:256" x14ac:dyDescent="0.15">
      <c r="A30" s="112"/>
      <c r="B30" s="138"/>
      <c r="C30" s="138"/>
      <c r="D30" s="139"/>
      <c r="E30" s="139"/>
      <c r="F30" s="140"/>
      <c r="G30" s="140"/>
      <c r="H30" s="141"/>
      <c r="I30" s="141"/>
      <c r="J30" s="141"/>
      <c r="K30" s="141"/>
      <c r="L30" s="141"/>
      <c r="M30" s="141"/>
      <c r="N30" s="141"/>
      <c r="O30" s="141"/>
      <c r="P30" s="141"/>
      <c r="Q30" s="142"/>
      <c r="R30" s="142"/>
      <c r="S30" s="142"/>
      <c r="T30" s="142"/>
      <c r="U30" s="143"/>
      <c r="V30" s="143"/>
      <c r="W30" s="143"/>
      <c r="X30" s="112"/>
      <c r="Y30" s="112"/>
      <c r="Z30" s="112"/>
      <c r="AA30" s="112"/>
      <c r="AB30" s="112"/>
      <c r="AC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row>
    <row r="31" spans="1:256" x14ac:dyDescent="0.15">
      <c r="A31" s="112"/>
      <c r="B31" s="138"/>
      <c r="C31" s="138"/>
      <c r="D31" s="139"/>
      <c r="E31" s="139"/>
      <c r="F31" s="140"/>
      <c r="G31" s="140"/>
      <c r="H31" s="141"/>
      <c r="I31" s="141"/>
      <c r="J31" s="141"/>
      <c r="K31" s="141"/>
      <c r="L31" s="141"/>
      <c r="M31" s="141"/>
      <c r="N31" s="141"/>
      <c r="O31" s="141"/>
      <c r="P31" s="141"/>
      <c r="Q31" s="142"/>
      <c r="R31" s="142"/>
      <c r="S31" s="142"/>
      <c r="T31" s="142"/>
      <c r="U31" s="143"/>
      <c r="V31" s="143"/>
      <c r="W31" s="143"/>
      <c r="X31" s="112"/>
      <c r="Y31" s="112"/>
      <c r="Z31" s="112"/>
      <c r="AA31" s="112"/>
      <c r="AB31" s="112"/>
      <c r="AC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row>
    <row r="32" spans="1:256" x14ac:dyDescent="0.15">
      <c r="A32" s="112"/>
      <c r="B32" s="138"/>
      <c r="C32" s="138"/>
      <c r="D32" s="139"/>
      <c r="E32" s="139"/>
      <c r="F32" s="140"/>
      <c r="G32" s="140"/>
      <c r="H32" s="141"/>
      <c r="I32" s="141"/>
      <c r="J32" s="141"/>
      <c r="K32" s="141"/>
      <c r="L32" s="141"/>
      <c r="M32" s="141"/>
      <c r="N32" s="141"/>
      <c r="O32" s="141"/>
      <c r="P32" s="141"/>
      <c r="Q32" s="142"/>
      <c r="R32" s="142"/>
      <c r="S32" s="142"/>
      <c r="T32" s="142"/>
      <c r="U32" s="143"/>
      <c r="V32" s="143"/>
      <c r="W32" s="143"/>
      <c r="X32" s="112"/>
      <c r="Y32" s="112"/>
      <c r="Z32" s="112"/>
      <c r="AA32" s="112"/>
      <c r="AB32" s="112"/>
      <c r="AC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row>
    <row r="33" spans="1:256" x14ac:dyDescent="0.15">
      <c r="A33" s="112"/>
      <c r="B33" s="138"/>
      <c r="C33" s="138"/>
      <c r="D33" s="139"/>
      <c r="E33" s="139"/>
      <c r="F33" s="140"/>
      <c r="G33" s="140"/>
      <c r="H33" s="141"/>
      <c r="I33" s="141"/>
      <c r="J33" s="141"/>
      <c r="K33" s="141"/>
      <c r="L33" s="141"/>
      <c r="M33" s="141"/>
      <c r="N33" s="141"/>
      <c r="O33" s="141"/>
      <c r="P33" s="141"/>
      <c r="Q33" s="142"/>
      <c r="R33" s="142"/>
      <c r="S33" s="142"/>
      <c r="T33" s="142"/>
      <c r="U33" s="143"/>
      <c r="V33" s="143"/>
      <c r="W33" s="143"/>
      <c r="X33" s="112"/>
      <c r="Y33" s="112"/>
      <c r="Z33" s="112"/>
      <c r="AA33" s="112"/>
      <c r="AB33" s="112"/>
      <c r="AC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row>
    <row r="34" spans="1:256" x14ac:dyDescent="0.15">
      <c r="A34" s="112"/>
      <c r="B34" s="138"/>
      <c r="C34" s="138"/>
      <c r="D34" s="139"/>
      <c r="E34" s="139"/>
      <c r="F34" s="140"/>
      <c r="G34" s="140"/>
      <c r="H34" s="141"/>
      <c r="I34" s="141"/>
      <c r="J34" s="141"/>
      <c r="K34" s="141"/>
      <c r="L34" s="141"/>
      <c r="M34" s="141"/>
      <c r="N34" s="141"/>
      <c r="O34" s="141"/>
      <c r="P34" s="141"/>
      <c r="Q34" s="142"/>
      <c r="R34" s="142"/>
      <c r="S34" s="142"/>
      <c r="T34" s="142"/>
      <c r="U34" s="143"/>
      <c r="V34" s="143"/>
      <c r="W34" s="143"/>
      <c r="X34" s="112"/>
      <c r="Y34" s="112"/>
      <c r="Z34" s="112"/>
      <c r="AA34" s="112"/>
      <c r="AB34" s="112"/>
      <c r="AC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row>
    <row r="35" spans="1:256" x14ac:dyDescent="0.15">
      <c r="A35" s="112"/>
      <c r="H35" s="107"/>
      <c r="I35" s="107"/>
      <c r="J35" s="107"/>
      <c r="K35" s="107"/>
      <c r="L35" s="107"/>
      <c r="M35" s="107"/>
      <c r="N35" s="107"/>
      <c r="O35" s="107"/>
      <c r="P35" s="107"/>
      <c r="Q35" s="144"/>
      <c r="R35" s="144"/>
      <c r="S35" s="144"/>
      <c r="T35" s="144"/>
      <c r="U35" s="144"/>
      <c r="V35" s="145"/>
      <c r="W35" s="144"/>
      <c r="X35" s="112"/>
      <c r="Y35" s="112"/>
      <c r="Z35" s="112"/>
      <c r="AA35" s="112"/>
      <c r="AB35" s="112"/>
      <c r="AC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row>
  </sheetData>
  <mergeCells count="21">
    <mergeCell ref="B1:M1"/>
    <mergeCell ref="AD8:AD10"/>
    <mergeCell ref="AE8:AE10"/>
    <mergeCell ref="M9:O9"/>
    <mergeCell ref="P9:U9"/>
    <mergeCell ref="H8:L9"/>
    <mergeCell ref="M8:U8"/>
    <mergeCell ref="V8:X8"/>
    <mergeCell ref="Y8:Z8"/>
    <mergeCell ref="AA8:AB8"/>
    <mergeCell ref="AC8:AC9"/>
    <mergeCell ref="I2:K2"/>
    <mergeCell ref="O4:Q4"/>
    <mergeCell ref="P5:T6"/>
    <mergeCell ref="F8:F10"/>
    <mergeCell ref="G8:G10"/>
    <mergeCell ref="A8:A10"/>
    <mergeCell ref="B8:B10"/>
    <mergeCell ref="C8:C10"/>
    <mergeCell ref="D8:D10"/>
    <mergeCell ref="E8:E10"/>
  </mergeCells>
  <phoneticPr fontId="3"/>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ファクトリー系_1</vt:lpstr>
      <vt:lpstr>ファクトリー系_2</vt:lpstr>
      <vt:lpstr>ファクトリー系_3</vt:lpstr>
      <vt:lpstr>ファクトリー系_4</vt:lpstr>
      <vt:lpstr>ファクトリー系_5</vt:lpstr>
      <vt:lpstr>総括表</vt:lpstr>
      <vt:lpstr>ファクトリー系_1!Print_Area</vt:lpstr>
      <vt:lpstr>ファクトリー系_2!Print_Area</vt:lpstr>
      <vt:lpstr>ファクトリー系_3!Print_Area</vt:lpstr>
      <vt:lpstr>ファクトリー系_4!Print_Area</vt:lpstr>
      <vt:lpstr>ファクトリー系_5!Print_Area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uekuri</dc:creator>
  <cp:lastModifiedBy>uekuri</cp:lastModifiedBy>
  <cp:lastPrinted>2016-05-02T07:15:39Z</cp:lastPrinted>
  <dcterms:created xsi:type="dcterms:W3CDTF">2014-05-21T02:16:29Z</dcterms:created>
  <dcterms:modified xsi:type="dcterms:W3CDTF">2017-02-16T00:17:59Z</dcterms:modified>
</cp:coreProperties>
</file>