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3.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drawings/drawing4.xml" ContentType="application/vnd.openxmlformats-officedocument.drawing+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trlProps/ctrlProp1474.xml" ContentType="application/vnd.ms-excel.controlproperties+xml"/>
  <Override PartName="/xl/ctrlProps/ctrlProp1475.xml" ContentType="application/vnd.ms-excel.controlproperties+xml"/>
  <Override PartName="/xl/ctrlProps/ctrlProp1476.xml" ContentType="application/vnd.ms-excel.controlproperties+xml"/>
  <Override PartName="/xl/ctrlProps/ctrlProp1477.xml" ContentType="application/vnd.ms-excel.controlproperties+xml"/>
  <Override PartName="/xl/ctrlProps/ctrlProp1478.xml" ContentType="application/vnd.ms-excel.controlproperties+xml"/>
  <Override PartName="/xl/ctrlProps/ctrlProp1479.xml" ContentType="application/vnd.ms-excel.controlproperties+xml"/>
  <Override PartName="/xl/ctrlProps/ctrlProp1480.xml" ContentType="application/vnd.ms-excel.controlproperties+xml"/>
  <Override PartName="/xl/ctrlProps/ctrlProp1481.xml" ContentType="application/vnd.ms-excel.controlproperties+xml"/>
  <Override PartName="/xl/ctrlProps/ctrlProp1482.xml" ContentType="application/vnd.ms-excel.controlproperties+xml"/>
  <Override PartName="/xl/ctrlProps/ctrlProp1483.xml" ContentType="application/vnd.ms-excel.controlproperties+xml"/>
  <Override PartName="/xl/ctrlProps/ctrlProp1484.xml" ContentType="application/vnd.ms-excel.controlproperties+xml"/>
  <Override PartName="/xl/ctrlProps/ctrlProp1485.xml" ContentType="application/vnd.ms-excel.controlproperties+xml"/>
  <Override PartName="/xl/ctrlProps/ctrlProp1486.xml" ContentType="application/vnd.ms-excel.controlproperties+xml"/>
  <Override PartName="/xl/ctrlProps/ctrlProp1487.xml" ContentType="application/vnd.ms-excel.controlproperties+xml"/>
  <Override PartName="/xl/ctrlProps/ctrlProp1488.xml" ContentType="application/vnd.ms-excel.controlproperties+xml"/>
  <Override PartName="/xl/ctrlProps/ctrlProp1489.xml" ContentType="application/vnd.ms-excel.controlproperties+xml"/>
  <Override PartName="/xl/ctrlProps/ctrlProp1490.xml" ContentType="application/vnd.ms-excel.controlproperties+xml"/>
  <Override PartName="/xl/ctrlProps/ctrlProp1491.xml" ContentType="application/vnd.ms-excel.controlproperties+xml"/>
  <Override PartName="/xl/ctrlProps/ctrlProp1492.xml" ContentType="application/vnd.ms-excel.controlproperties+xml"/>
  <Override PartName="/xl/ctrlProps/ctrlProp1493.xml" ContentType="application/vnd.ms-excel.controlproperties+xml"/>
  <Override PartName="/xl/ctrlProps/ctrlProp1494.xml" ContentType="application/vnd.ms-excel.controlproperties+xml"/>
  <Override PartName="/xl/ctrlProps/ctrlProp1495.xml" ContentType="application/vnd.ms-excel.controlproperties+xml"/>
  <Override PartName="/xl/ctrlProps/ctrlProp1496.xml" ContentType="application/vnd.ms-excel.controlproperties+xml"/>
  <Override PartName="/xl/ctrlProps/ctrlProp1497.xml" ContentType="application/vnd.ms-excel.controlproperties+xml"/>
  <Override PartName="/xl/ctrlProps/ctrlProp1498.xml" ContentType="application/vnd.ms-excel.controlproperties+xml"/>
  <Override PartName="/xl/ctrlProps/ctrlProp1499.xml" ContentType="application/vnd.ms-excel.controlproperties+xml"/>
  <Override PartName="/xl/ctrlProps/ctrlProp1500.xml" ContentType="application/vnd.ms-excel.controlproperties+xml"/>
  <Override PartName="/xl/ctrlProps/ctrlProp1501.xml" ContentType="application/vnd.ms-excel.controlproperties+xml"/>
  <Override PartName="/xl/ctrlProps/ctrlProp1502.xml" ContentType="application/vnd.ms-excel.controlproperties+xml"/>
  <Override PartName="/xl/ctrlProps/ctrlProp1503.xml" ContentType="application/vnd.ms-excel.controlproperties+xml"/>
  <Override PartName="/xl/ctrlProps/ctrlProp1504.xml" ContentType="application/vnd.ms-excel.controlproperties+xml"/>
  <Override PartName="/xl/ctrlProps/ctrlProp1505.xml" ContentType="application/vnd.ms-excel.controlproperties+xml"/>
  <Override PartName="/xl/ctrlProps/ctrlProp1506.xml" ContentType="application/vnd.ms-excel.controlproperties+xml"/>
  <Override PartName="/xl/ctrlProps/ctrlProp1507.xml" ContentType="application/vnd.ms-excel.controlproperties+xml"/>
  <Override PartName="/xl/ctrlProps/ctrlProp1508.xml" ContentType="application/vnd.ms-excel.controlproperties+xml"/>
  <Override PartName="/xl/ctrlProps/ctrlProp1509.xml" ContentType="application/vnd.ms-excel.controlproperties+xml"/>
  <Override PartName="/xl/ctrlProps/ctrlProp1510.xml" ContentType="application/vnd.ms-excel.controlproperties+xml"/>
  <Override PartName="/xl/ctrlProps/ctrlProp1511.xml" ContentType="application/vnd.ms-excel.controlproperties+xml"/>
  <Override PartName="/xl/ctrlProps/ctrlProp1512.xml" ContentType="application/vnd.ms-excel.controlproperties+xml"/>
  <Override PartName="/xl/ctrlProps/ctrlProp1513.xml" ContentType="application/vnd.ms-excel.controlproperties+xml"/>
  <Override PartName="/xl/ctrlProps/ctrlProp1514.xml" ContentType="application/vnd.ms-excel.controlproperties+xml"/>
  <Override PartName="/xl/ctrlProps/ctrlProp15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192.168.10.175\share\1-常設委員会c\C4-地球環境\地球環境委員会（旧環境委員会）\環境表彰制度\フォーマット\2022-環境表彰一次\"/>
    </mc:Choice>
  </mc:AlternateContent>
  <xr:revisionPtr revIDLastSave="0" documentId="13_ncr:1_{6C47BB91-365A-4F18-85CD-C11A50517417}" xr6:coauthVersionLast="47" xr6:coauthVersionMax="47" xr10:uidLastSave="{00000000-0000-0000-0000-000000000000}"/>
  <workbookProtection workbookAlgorithmName="SHA-512" workbookHashValue="Pp9XbeasGKe82bf7u6NFlgOosT2ZWjkqzw16ggDK4O+B2mNtq78mgJygzVX1VvFgK3F+MHyKdzrsetP/Ut9z6A==" workbookSaltValue="xo598scXalX59vNb/Doa/g==" workbookSpinCount="100000" lockStructure="1"/>
  <bookViews>
    <workbookView xWindow="384" yWindow="384" windowWidth="21420" windowHeight="12240" tabRatio="820" xr2:uid="{00000000-000D-0000-FFFF-FFFF00000000}"/>
  </bookViews>
  <sheets>
    <sheet name="説明" sheetId="12" r:id="rId1"/>
    <sheet name="応募票" sheetId="9" r:id="rId2"/>
    <sheet name="制御シート" sheetId="10" state="hidden" r:id="rId3"/>
    <sheet name="審査用チェックシート" sheetId="11" r:id="rId4"/>
    <sheet name="事務局処理用" sheetId="13" state="hidden" r:id="rId5"/>
  </sheets>
  <definedNames>
    <definedName name="_xlnm.Print_Area" localSheetId="1">応募票!$A$1:$X$45</definedName>
    <definedName name="_xlnm.Print_Area" localSheetId="0">説明!$A$1:$L$71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76" i="10" l="1"/>
  <c r="S174" i="10"/>
  <c r="S172" i="10"/>
  <c r="S168" i="10"/>
  <c r="S12" i="10"/>
  <c r="S29" i="10"/>
  <c r="S30" i="10"/>
  <c r="S21" i="10"/>
  <c r="S28" i="10"/>
  <c r="S27" i="10"/>
  <c r="S26" i="10"/>
  <c r="S25" i="10"/>
  <c r="S24" i="10"/>
  <c r="S307" i="10"/>
  <c r="S294" i="10"/>
  <c r="AN2" i="13" l="1"/>
  <c r="AM2" i="13"/>
  <c r="AL2" i="13"/>
  <c r="AI2" i="13"/>
  <c r="AG2" i="13"/>
  <c r="AB2" i="13"/>
  <c r="MO4" i="13"/>
  <c r="MJ4" i="13"/>
  <c r="MI4" i="13"/>
  <c r="MH4" i="13"/>
  <c r="MG4" i="13"/>
  <c r="MF4" i="13"/>
  <c r="ME4" i="13"/>
  <c r="MD4" i="13"/>
  <c r="MC4" i="13"/>
  <c r="MB4" i="13"/>
  <c r="MA4" i="13"/>
  <c r="LZ4" i="13"/>
  <c r="LY4" i="13"/>
  <c r="LX4" i="13"/>
  <c r="LW4" i="13"/>
  <c r="LV4" i="13"/>
  <c r="LU4" i="13"/>
  <c r="LT4" i="13"/>
  <c r="LS4" i="13"/>
  <c r="LR4" i="13"/>
  <c r="LQ4" i="13"/>
  <c r="LP4" i="13"/>
  <c r="LO4" i="13"/>
  <c r="LN4" i="13"/>
  <c r="LM4" i="13"/>
  <c r="LL4" i="13"/>
  <c r="LK4" i="13"/>
  <c r="LJ4" i="13"/>
  <c r="LC4" i="13"/>
  <c r="LB4" i="13"/>
  <c r="LA4" i="13"/>
  <c r="KZ4" i="13"/>
  <c r="KY4" i="13"/>
  <c r="KX4" i="13"/>
  <c r="KW4" i="13"/>
  <c r="KV4" i="13"/>
  <c r="KU4" i="13"/>
  <c r="KT4" i="13"/>
  <c r="KS4" i="13"/>
  <c r="KQ4" i="13"/>
  <c r="KP4" i="13"/>
  <c r="KO4" i="13"/>
  <c r="KN4" i="13"/>
  <c r="KM4" i="13"/>
  <c r="KL4" i="13"/>
  <c r="KK4" i="13"/>
  <c r="KJ4" i="13"/>
  <c r="KH4" i="13"/>
  <c r="KB4" i="13"/>
  <c r="KA4" i="13"/>
  <c r="JZ4" i="13"/>
  <c r="JY4" i="13"/>
  <c r="JX4" i="13"/>
  <c r="JW4" i="13"/>
  <c r="JU4" i="13"/>
  <c r="JT4" i="13"/>
  <c r="JS4" i="13"/>
  <c r="JR4" i="13"/>
  <c r="JQ4" i="13"/>
  <c r="JP4" i="13"/>
  <c r="JO4" i="13"/>
  <c r="JN4" i="13"/>
  <c r="JM4" i="13"/>
  <c r="JL4" i="13"/>
  <c r="JK4" i="13"/>
  <c r="JJ4" i="13"/>
  <c r="JI4" i="13"/>
  <c r="JH4" i="13"/>
  <c r="JG4" i="13"/>
  <c r="JF4" i="13"/>
  <c r="JE4" i="13"/>
  <c r="JD4" i="13"/>
  <c r="JB4" i="13"/>
  <c r="IO4" i="13"/>
  <c r="IM4" i="13"/>
  <c r="IL4" i="13"/>
  <c r="IK4" i="13"/>
  <c r="IJ4" i="13"/>
  <c r="II4" i="13"/>
  <c r="IH4" i="13"/>
  <c r="IG4" i="13"/>
  <c r="IF4" i="13"/>
  <c r="IE4" i="13"/>
  <c r="ID4" i="13"/>
  <c r="IC4" i="13"/>
  <c r="IB4" i="13"/>
  <c r="IA4" i="13"/>
  <c r="HZ4" i="13"/>
  <c r="HO4" i="13"/>
  <c r="HN4" i="13"/>
  <c r="HM4" i="13"/>
  <c r="HL4" i="13"/>
  <c r="HK4" i="13"/>
  <c r="HJ4" i="13"/>
  <c r="HI4" i="13"/>
  <c r="S146" i="10"/>
  <c r="S20" i="10"/>
  <c r="S19" i="10"/>
  <c r="Y4" i="13" l="1"/>
  <c r="X4" i="13"/>
  <c r="W4" i="13"/>
  <c r="V4" i="13"/>
  <c r="U4" i="13"/>
  <c r="T4" i="13"/>
  <c r="S4" i="13"/>
  <c r="K4" i="13"/>
  <c r="J4" i="13"/>
  <c r="I4" i="13"/>
  <c r="H4" i="13"/>
  <c r="G4" i="13"/>
  <c r="F4" i="13"/>
  <c r="E4" i="13"/>
  <c r="D4" i="13"/>
  <c r="C4" i="13"/>
  <c r="B4" i="13"/>
  <c r="N4" i="13"/>
  <c r="M4" i="13"/>
  <c r="L4" i="13"/>
  <c r="R2" i="13"/>
  <c r="R4" i="13" s="1"/>
  <c r="Q2" i="13" l="1"/>
  <c r="Q4" i="13" s="1"/>
  <c r="P2" i="13"/>
  <c r="P4" i="13" s="1"/>
  <c r="U3" i="10"/>
  <c r="AA4" i="13" s="1"/>
  <c r="U4" i="10"/>
  <c r="AB4" i="13" s="1"/>
  <c r="U5" i="10"/>
  <c r="AC4" i="13" s="1"/>
  <c r="U6" i="10"/>
  <c r="AD4" i="13" s="1"/>
  <c r="U7" i="10"/>
  <c r="AE4" i="13" s="1"/>
  <c r="U8" i="10"/>
  <c r="AF4" i="13" s="1"/>
  <c r="U10" i="10"/>
  <c r="AH4" i="13" s="1"/>
  <c r="U11" i="10"/>
  <c r="AI4" i="13" s="1"/>
  <c r="U12" i="10"/>
  <c r="AJ4" i="13" s="1"/>
  <c r="U13" i="10"/>
  <c r="AK4" i="13" s="1"/>
  <c r="U14" i="10"/>
  <c r="AL4" i="13" s="1"/>
  <c r="U19" i="10"/>
  <c r="AP4" i="13" s="1"/>
  <c r="U20" i="10"/>
  <c r="AQ4" i="13" s="1"/>
  <c r="U39" i="10"/>
  <c r="BJ4" i="13" s="1"/>
  <c r="U40" i="10"/>
  <c r="BK4" i="13" s="1"/>
  <c r="U42" i="10"/>
  <c r="BM4" i="13" s="1"/>
  <c r="U45" i="10"/>
  <c r="BO4" i="13" s="1"/>
  <c r="U46" i="10"/>
  <c r="BP4" i="13" s="1"/>
  <c r="U47" i="10"/>
  <c r="BQ4" i="13" s="1"/>
  <c r="U51" i="10"/>
  <c r="BU4" i="13" s="1"/>
  <c r="U52" i="10"/>
  <c r="BV4" i="13" s="1"/>
  <c r="U54" i="10"/>
  <c r="BX4" i="13" s="1"/>
  <c r="U55" i="10"/>
  <c r="BY4" i="13" s="1"/>
  <c r="U56" i="10"/>
  <c r="BZ4" i="13" s="1"/>
  <c r="U57" i="10"/>
  <c r="CA4" i="13" s="1"/>
  <c r="U58" i="10"/>
  <c r="CB4" i="13" s="1"/>
  <c r="U59" i="10"/>
  <c r="CC4" i="13" s="1"/>
  <c r="U62" i="10"/>
  <c r="CF4" i="13" s="1"/>
  <c r="U63" i="10"/>
  <c r="CG4" i="13" s="1"/>
  <c r="U65" i="10"/>
  <c r="CH4" i="13" s="1"/>
  <c r="U67" i="10"/>
  <c r="CJ4" i="13" s="1"/>
  <c r="U68" i="10"/>
  <c r="CK4" i="13" s="1"/>
  <c r="U69" i="10"/>
  <c r="CL4" i="13" s="1"/>
  <c r="U70" i="10"/>
  <c r="CM4" i="13" s="1"/>
  <c r="U71" i="10"/>
  <c r="CN4" i="13" s="1"/>
  <c r="U72" i="10"/>
  <c r="CO4" i="13" s="1"/>
  <c r="U73" i="10"/>
  <c r="CP4" i="13" s="1"/>
  <c r="U74" i="10"/>
  <c r="CQ4" i="13" s="1"/>
  <c r="U76" i="10"/>
  <c r="CS4" i="13" s="1"/>
  <c r="U77" i="10"/>
  <c r="CT4" i="13" s="1"/>
  <c r="U78" i="10"/>
  <c r="CU4" i="13" s="1"/>
  <c r="U79" i="10"/>
  <c r="CV4" i="13" s="1"/>
  <c r="U80" i="10"/>
  <c r="CW4" i="13" s="1"/>
  <c r="U81" i="10"/>
  <c r="CX4" i="13" s="1"/>
  <c r="U82" i="10"/>
  <c r="CY4" i="13" s="1"/>
  <c r="U84" i="10"/>
  <c r="DA4" i="13" s="1"/>
  <c r="U85" i="10"/>
  <c r="U86" i="10"/>
  <c r="DB4" i="13" s="1"/>
  <c r="U87" i="10"/>
  <c r="DC4" i="13" s="1"/>
  <c r="U88" i="10"/>
  <c r="DD4" i="13" s="1"/>
  <c r="U89" i="10"/>
  <c r="DE4" i="13" s="1"/>
  <c r="U90" i="10"/>
  <c r="DF4" i="13" s="1"/>
  <c r="U98" i="10"/>
  <c r="DN4" i="13" s="1"/>
  <c r="U100" i="10"/>
  <c r="DO4" i="13" s="1"/>
  <c r="U101" i="10"/>
  <c r="DP4" i="13" s="1"/>
  <c r="U102" i="10"/>
  <c r="DQ4" i="13" s="1"/>
  <c r="U103" i="10"/>
  <c r="DR4" i="13" s="1"/>
  <c r="U104" i="10"/>
  <c r="DS4" i="13" s="1"/>
  <c r="U105" i="10"/>
  <c r="DT4" i="13" s="1"/>
  <c r="U106" i="10"/>
  <c r="DU4" i="13" s="1"/>
  <c r="U107" i="10"/>
  <c r="DV4" i="13" s="1"/>
  <c r="U108" i="10"/>
  <c r="DW4" i="13" s="1"/>
  <c r="U109" i="10"/>
  <c r="DX4" i="13" s="1"/>
  <c r="U110" i="10"/>
  <c r="DY4" i="13" s="1"/>
  <c r="U111" i="10"/>
  <c r="DZ4" i="13" s="1"/>
  <c r="U114" i="10"/>
  <c r="EC4" i="13" s="1"/>
  <c r="U115" i="10"/>
  <c r="ED4" i="13" s="1"/>
  <c r="U118" i="10"/>
  <c r="EG4" i="13" s="1"/>
  <c r="U120" i="10"/>
  <c r="EH4" i="13" s="1"/>
  <c r="U121" i="10"/>
  <c r="EI4" i="13" s="1"/>
  <c r="U122" i="10"/>
  <c r="EJ4" i="13" s="1"/>
  <c r="U123" i="10"/>
  <c r="EK4" i="13" s="1"/>
  <c r="U124" i="10"/>
  <c r="EL4" i="13" s="1"/>
  <c r="U125" i="10"/>
  <c r="EM4" i="13" s="1"/>
  <c r="U126" i="10"/>
  <c r="EN4" i="13" s="1"/>
  <c r="U127" i="10"/>
  <c r="EO4" i="13" s="1"/>
  <c r="U128" i="10"/>
  <c r="EP4" i="13" s="1"/>
  <c r="U129" i="10"/>
  <c r="EQ4" i="13" s="1"/>
  <c r="U131" i="10"/>
  <c r="ER4" i="13" s="1"/>
  <c r="U132" i="10"/>
  <c r="ES4" i="13" s="1"/>
  <c r="U133" i="10"/>
  <c r="ET4" i="13" s="1"/>
  <c r="U134" i="10"/>
  <c r="EU4" i="13" s="1"/>
  <c r="U136" i="10"/>
  <c r="EW4" i="13" s="1"/>
  <c r="U137" i="10"/>
  <c r="EX4" i="13" s="1"/>
  <c r="U138" i="10"/>
  <c r="EY4" i="13" s="1"/>
  <c r="U139" i="10"/>
  <c r="EZ4" i="13" s="1"/>
  <c r="U140" i="10"/>
  <c r="FA4" i="13" s="1"/>
  <c r="U141" i="10"/>
  <c r="FB4" i="13" s="1"/>
  <c r="U142" i="10"/>
  <c r="FC4" i="13" s="1"/>
  <c r="U143" i="10"/>
  <c r="FD4" i="13" s="1"/>
  <c r="U144" i="10"/>
  <c r="FE4" i="13" s="1"/>
  <c r="U145" i="10"/>
  <c r="FF4" i="13" s="1"/>
  <c r="U146" i="10"/>
  <c r="FG4" i="13" s="1"/>
  <c r="U147" i="10"/>
  <c r="FH4" i="13" s="1"/>
  <c r="U148" i="10"/>
  <c r="FI4" i="13" s="1"/>
  <c r="U149" i="10"/>
  <c r="FJ4" i="13" s="1"/>
  <c r="U150" i="10"/>
  <c r="FK4" i="13" s="1"/>
  <c r="U151" i="10"/>
  <c r="FL4" i="13" s="1"/>
  <c r="U152" i="10"/>
  <c r="FM4" i="13" s="1"/>
  <c r="U153" i="10"/>
  <c r="FN4" i="13" s="1"/>
  <c r="U154" i="10"/>
  <c r="FO4" i="13" s="1"/>
  <c r="U155" i="10"/>
  <c r="FP4" i="13" s="1"/>
  <c r="U156" i="10"/>
  <c r="FQ4" i="13" s="1"/>
  <c r="U157" i="10"/>
  <c r="FR4" i="13" s="1"/>
  <c r="U158" i="10"/>
  <c r="FS4" i="13" s="1"/>
  <c r="U159" i="10"/>
  <c r="FT4" i="13" s="1"/>
  <c r="U160" i="10"/>
  <c r="FU4" i="13" s="1"/>
  <c r="U161" i="10"/>
  <c r="FV4" i="13" s="1"/>
  <c r="U162" i="10"/>
  <c r="FW4" i="13" s="1"/>
  <c r="U163" i="10"/>
  <c r="FX4" i="13" s="1"/>
  <c r="U164" i="10"/>
  <c r="FY4" i="13" s="1"/>
  <c r="U165" i="10"/>
  <c r="FZ4" i="13" s="1"/>
  <c r="U167" i="10"/>
  <c r="GB4" i="13" s="1"/>
  <c r="U170" i="10"/>
  <c r="GE4" i="13" s="1"/>
  <c r="U171" i="10"/>
  <c r="GF4" i="13" s="1"/>
  <c r="U175" i="10"/>
  <c r="GJ4" i="13" s="1"/>
  <c r="U177" i="10"/>
  <c r="GL4" i="13" s="1"/>
  <c r="U178" i="10"/>
  <c r="GM4" i="13" s="1"/>
  <c r="U179" i="10"/>
  <c r="GN4" i="13" s="1"/>
  <c r="U180" i="10"/>
  <c r="GO4" i="13" s="1"/>
  <c r="U181" i="10"/>
  <c r="GP4" i="13" s="1"/>
  <c r="U182" i="10"/>
  <c r="GQ4" i="13" s="1"/>
  <c r="U184" i="10"/>
  <c r="GR4" i="13" s="1"/>
  <c r="U188" i="10"/>
  <c r="GV4" i="13" s="1"/>
  <c r="U189" i="10"/>
  <c r="GW4" i="13" s="1"/>
  <c r="U190" i="10"/>
  <c r="GX4" i="13" s="1"/>
  <c r="U191" i="10"/>
  <c r="GY4" i="13" s="1"/>
  <c r="U200" i="10"/>
  <c r="HH4" i="13" s="1"/>
  <c r="U202" i="10"/>
  <c r="U203" i="10"/>
  <c r="U204" i="10"/>
  <c r="U205" i="10"/>
  <c r="U206" i="10"/>
  <c r="U207" i="10"/>
  <c r="U208" i="10"/>
  <c r="U219" i="10"/>
  <c r="U221" i="10"/>
  <c r="U222" i="10"/>
  <c r="U223" i="10"/>
  <c r="U224" i="10"/>
  <c r="U225" i="10"/>
  <c r="U226" i="10"/>
  <c r="U227" i="10"/>
  <c r="U228" i="10"/>
  <c r="U229" i="10"/>
  <c r="U230" i="10"/>
  <c r="U231" i="10"/>
  <c r="U232" i="10"/>
  <c r="U233" i="10"/>
  <c r="U251" i="10"/>
  <c r="U253" i="10"/>
  <c r="U254" i="10"/>
  <c r="U255" i="10"/>
  <c r="U256" i="10"/>
  <c r="U257" i="10"/>
  <c r="U258" i="10"/>
  <c r="U259" i="10"/>
  <c r="U260" i="10"/>
  <c r="U261" i="10"/>
  <c r="U262" i="10"/>
  <c r="U263" i="10"/>
  <c r="U264" i="10"/>
  <c r="U265" i="10"/>
  <c r="U266" i="10"/>
  <c r="U267" i="10"/>
  <c r="U268" i="10"/>
  <c r="U271" i="10"/>
  <c r="U272" i="10"/>
  <c r="U273" i="10"/>
  <c r="U274" i="10"/>
  <c r="U275" i="10"/>
  <c r="U276" i="10"/>
  <c r="U282" i="10"/>
  <c r="U285" i="10"/>
  <c r="U287" i="10"/>
  <c r="U288" i="10"/>
  <c r="U290" i="10"/>
  <c r="U291" i="10"/>
  <c r="U292" i="10"/>
  <c r="U293" i="10"/>
  <c r="U295" i="10"/>
  <c r="U296" i="10"/>
  <c r="U297" i="10"/>
  <c r="U298" i="10"/>
  <c r="U299" i="10"/>
  <c r="U301" i="10"/>
  <c r="U302" i="10"/>
  <c r="U303" i="10"/>
  <c r="U304" i="10"/>
  <c r="U305" i="10"/>
  <c r="U306" i="10"/>
  <c r="U313" i="10"/>
  <c r="U315" i="10"/>
  <c r="U316" i="10"/>
  <c r="U317" i="10"/>
  <c r="U318" i="10"/>
  <c r="U319" i="10"/>
  <c r="U321" i="10"/>
  <c r="U322" i="10"/>
  <c r="U323" i="10"/>
  <c r="U324" i="10"/>
  <c r="U325" i="10"/>
  <c r="U326" i="10"/>
  <c r="U327" i="10"/>
  <c r="U328" i="10"/>
  <c r="U329" i="10"/>
  <c r="U331" i="10"/>
  <c r="U332" i="10"/>
  <c r="U333" i="10"/>
  <c r="U334" i="10"/>
  <c r="U336" i="10"/>
  <c r="U337" i="10"/>
  <c r="U338" i="10"/>
  <c r="U339" i="10"/>
  <c r="U340" i="10"/>
  <c r="U341" i="10"/>
  <c r="U342" i="10"/>
  <c r="U343" i="10"/>
  <c r="U348" i="10"/>
  <c r="U2" i="10"/>
  <c r="Z4" i="13" s="1"/>
  <c r="O2" i="13"/>
  <c r="O4" i="13" s="1"/>
  <c r="M2" i="13"/>
  <c r="N2" i="13"/>
  <c r="L2" i="13"/>
  <c r="K2" i="13"/>
  <c r="J2" i="13"/>
  <c r="I2" i="13"/>
  <c r="H2" i="13"/>
  <c r="G2" i="13"/>
  <c r="F2" i="13"/>
  <c r="E2" i="13"/>
  <c r="D2" i="13"/>
  <c r="C2" i="13"/>
  <c r="B2" i="13"/>
  <c r="M8" i="11"/>
  <c r="R22" i="9"/>
  <c r="O22" i="9"/>
  <c r="I22" i="9"/>
  <c r="Q8" i="9"/>
  <c r="A1" i="12"/>
  <c r="T40" i="10"/>
  <c r="T42" i="10"/>
  <c r="T45" i="10"/>
  <c r="T46" i="10"/>
  <c r="T47" i="10"/>
  <c r="T51" i="10"/>
  <c r="T52" i="10"/>
  <c r="T54" i="10"/>
  <c r="T55" i="10"/>
  <c r="T56" i="10"/>
  <c r="T57" i="10"/>
  <c r="T58" i="10"/>
  <c r="T59" i="10"/>
  <c r="T62" i="10"/>
  <c r="T63" i="10"/>
  <c r="T65" i="10"/>
  <c r="T67" i="10"/>
  <c r="T68" i="10"/>
  <c r="T69" i="10"/>
  <c r="T70" i="10"/>
  <c r="T71" i="10"/>
  <c r="T72" i="10"/>
  <c r="T73" i="10"/>
  <c r="T74" i="10"/>
  <c r="T76" i="10"/>
  <c r="T77" i="10"/>
  <c r="T78" i="10"/>
  <c r="T79" i="10"/>
  <c r="T80" i="10"/>
  <c r="T81" i="10"/>
  <c r="T82" i="10"/>
  <c r="T84" i="10"/>
  <c r="T85" i="10"/>
  <c r="T86" i="10"/>
  <c r="T87" i="10"/>
  <c r="T88" i="10"/>
  <c r="T89" i="10"/>
  <c r="T90" i="10"/>
  <c r="T98" i="10"/>
  <c r="T100" i="10"/>
  <c r="T101" i="10"/>
  <c r="T102" i="10"/>
  <c r="T103" i="10"/>
  <c r="T104" i="10"/>
  <c r="T105" i="10"/>
  <c r="T106" i="10"/>
  <c r="T107" i="10"/>
  <c r="T108" i="10"/>
  <c r="T109" i="10"/>
  <c r="T110" i="10"/>
  <c r="T111" i="10"/>
  <c r="T114" i="10"/>
  <c r="T115" i="10"/>
  <c r="T118" i="10"/>
  <c r="T120" i="10"/>
  <c r="T121" i="10"/>
  <c r="T122" i="10"/>
  <c r="T123" i="10"/>
  <c r="T124" i="10"/>
  <c r="T125" i="10"/>
  <c r="T126" i="10"/>
  <c r="T127" i="10"/>
  <c r="T128" i="10"/>
  <c r="T129" i="10"/>
  <c r="T131" i="10"/>
  <c r="T132" i="10"/>
  <c r="T133" i="10"/>
  <c r="T134" i="10"/>
  <c r="T136" i="10"/>
  <c r="T137" i="10"/>
  <c r="T138" i="10"/>
  <c r="T139" i="10"/>
  <c r="T140" i="10"/>
  <c r="T141" i="10"/>
  <c r="T142" i="10"/>
  <c r="T143" i="10"/>
  <c r="T144" i="10"/>
  <c r="T145" i="10"/>
  <c r="T146" i="10"/>
  <c r="T147" i="10"/>
  <c r="T148" i="10"/>
  <c r="T149" i="10"/>
  <c r="T150" i="10"/>
  <c r="T151" i="10"/>
  <c r="T152" i="10"/>
  <c r="T153" i="10"/>
  <c r="T154" i="10"/>
  <c r="T155" i="10"/>
  <c r="T156" i="10"/>
  <c r="T157" i="10"/>
  <c r="T158" i="10"/>
  <c r="T159" i="10"/>
  <c r="T160" i="10"/>
  <c r="T161" i="10"/>
  <c r="T162" i="10"/>
  <c r="T163" i="10"/>
  <c r="T164" i="10"/>
  <c r="T165" i="10"/>
  <c r="T167" i="10"/>
  <c r="T170" i="10"/>
  <c r="T171" i="10"/>
  <c r="T175" i="10"/>
  <c r="T177" i="10"/>
  <c r="T178" i="10"/>
  <c r="T179" i="10"/>
  <c r="T180" i="10"/>
  <c r="T181" i="10"/>
  <c r="T182" i="10"/>
  <c r="T184" i="10"/>
  <c r="T188" i="10"/>
  <c r="T189" i="10"/>
  <c r="T190" i="10"/>
  <c r="T191" i="10"/>
  <c r="T200" i="10"/>
  <c r="T202" i="10"/>
  <c r="T203" i="10"/>
  <c r="T204" i="10"/>
  <c r="T205" i="10"/>
  <c r="T206" i="10"/>
  <c r="T207" i="10"/>
  <c r="T208" i="10"/>
  <c r="T219" i="10"/>
  <c r="T221" i="10"/>
  <c r="T222" i="10"/>
  <c r="T223" i="10"/>
  <c r="T224" i="10"/>
  <c r="T225" i="10"/>
  <c r="T226" i="10"/>
  <c r="T227" i="10"/>
  <c r="T228" i="10"/>
  <c r="T229" i="10"/>
  <c r="T230" i="10"/>
  <c r="T231" i="10"/>
  <c r="T232" i="10"/>
  <c r="T233" i="10"/>
  <c r="T251" i="10"/>
  <c r="T253" i="10"/>
  <c r="T254" i="10"/>
  <c r="T255" i="10"/>
  <c r="T256" i="10"/>
  <c r="T257" i="10"/>
  <c r="T258" i="10"/>
  <c r="T259" i="10"/>
  <c r="T260" i="10"/>
  <c r="T261" i="10"/>
  <c r="T262" i="10"/>
  <c r="T263" i="10"/>
  <c r="T264" i="10"/>
  <c r="T265" i="10"/>
  <c r="T266" i="10"/>
  <c r="T267" i="10"/>
  <c r="T268" i="10"/>
  <c r="T271" i="10"/>
  <c r="T272" i="10"/>
  <c r="T273" i="10"/>
  <c r="T274" i="10"/>
  <c r="T275" i="10"/>
  <c r="T276" i="10"/>
  <c r="T282" i="10"/>
  <c r="T285" i="10"/>
  <c r="T287" i="10"/>
  <c r="T288" i="10"/>
  <c r="T290" i="10"/>
  <c r="T291" i="10"/>
  <c r="T292" i="10"/>
  <c r="T293" i="10"/>
  <c r="T295" i="10"/>
  <c r="T296" i="10"/>
  <c r="T297" i="10"/>
  <c r="T298" i="10"/>
  <c r="T299" i="10"/>
  <c r="T300" i="10"/>
  <c r="T301" i="10"/>
  <c r="T302" i="10"/>
  <c r="T303" i="10"/>
  <c r="T304" i="10"/>
  <c r="T305" i="10"/>
  <c r="T306" i="10"/>
  <c r="T313" i="10"/>
  <c r="T315" i="10"/>
  <c r="T316" i="10"/>
  <c r="T317" i="10"/>
  <c r="T318" i="10"/>
  <c r="T319" i="10"/>
  <c r="T321" i="10"/>
  <c r="T322" i="10"/>
  <c r="T323" i="10"/>
  <c r="T324" i="10"/>
  <c r="T325" i="10"/>
  <c r="T326" i="10"/>
  <c r="T327" i="10"/>
  <c r="T328" i="10"/>
  <c r="T329" i="10"/>
  <c r="T331" i="10"/>
  <c r="T332" i="10"/>
  <c r="T333" i="10"/>
  <c r="T334" i="10"/>
  <c r="T336" i="10"/>
  <c r="T337" i="10"/>
  <c r="T338" i="10"/>
  <c r="T339" i="10"/>
  <c r="T340" i="10"/>
  <c r="T341" i="10"/>
  <c r="T342" i="10"/>
  <c r="T343" i="10"/>
  <c r="T348" i="10"/>
  <c r="T39" i="10"/>
  <c r="T2" i="10"/>
  <c r="T3" i="10"/>
  <c r="T4" i="10"/>
  <c r="T5" i="10"/>
  <c r="T6" i="10"/>
  <c r="T7" i="10"/>
  <c r="T8" i="10"/>
  <c r="T10" i="10"/>
  <c r="T11" i="10"/>
  <c r="T12" i="10"/>
  <c r="T13" i="10"/>
  <c r="T14" i="10"/>
  <c r="T15" i="10"/>
  <c r="T19" i="10"/>
  <c r="S312" i="10"/>
  <c r="T312" i="10" s="1"/>
  <c r="S311" i="10"/>
  <c r="T311" i="10" s="1"/>
  <c r="S346" i="10"/>
  <c r="S347" i="10"/>
  <c r="T347" i="10" s="1"/>
  <c r="S345" i="10"/>
  <c r="U345" i="10" s="1"/>
  <c r="ML4" i="13" s="1"/>
  <c r="S344" i="10"/>
  <c r="T344" i="10" s="1"/>
  <c r="S310" i="10"/>
  <c r="T310" i="10" s="1"/>
  <c r="S309" i="10"/>
  <c r="T309" i="10" s="1"/>
  <c r="S308" i="10"/>
  <c r="T308" i="10" s="1"/>
  <c r="U294" i="10"/>
  <c r="KR4" i="13" s="1"/>
  <c r="S281" i="10"/>
  <c r="S270" i="10"/>
  <c r="U270" i="10" s="1"/>
  <c r="JV4" i="13" s="1"/>
  <c r="S247" i="10"/>
  <c r="U247" i="10" s="1"/>
  <c r="JA4" i="13" s="1"/>
  <c r="S246" i="10"/>
  <c r="U246" i="10" s="1"/>
  <c r="IZ4" i="13" s="1"/>
  <c r="S244" i="10"/>
  <c r="U244" i="10" s="1"/>
  <c r="IX4" i="13" s="1"/>
  <c r="S243" i="10"/>
  <c r="U243" i="10" s="1"/>
  <c r="IW4" i="13" s="1"/>
  <c r="S240" i="10"/>
  <c r="U240" i="10" s="1"/>
  <c r="IT4" i="13" s="1"/>
  <c r="S239" i="10"/>
  <c r="T239" i="10" s="1"/>
  <c r="S238" i="10"/>
  <c r="T238" i="10" s="1"/>
  <c r="S235" i="10"/>
  <c r="U235" i="10" s="1"/>
  <c r="S237" i="10"/>
  <c r="T237" i="10" s="1"/>
  <c r="S236" i="10"/>
  <c r="S234" i="10"/>
  <c r="U234" i="10" s="1"/>
  <c r="IN4" i="13" s="1"/>
  <c r="S218" i="10"/>
  <c r="S199" i="10"/>
  <c r="S215" i="10"/>
  <c r="S214" i="10"/>
  <c r="T214" i="10" s="1"/>
  <c r="S210" i="10"/>
  <c r="U210" i="10" s="1"/>
  <c r="HQ4" i="13" s="1"/>
  <c r="S117" i="10"/>
  <c r="S197" i="10"/>
  <c r="S193" i="10"/>
  <c r="T193" i="10" s="1"/>
  <c r="S186" i="10"/>
  <c r="T186" i="10" s="1"/>
  <c r="S185" i="10"/>
  <c r="U185" i="10" s="1"/>
  <c r="GS4" i="13" s="1"/>
  <c r="S187" i="10"/>
  <c r="T187" i="10" s="1"/>
  <c r="U176" i="10"/>
  <c r="GK4" i="13" s="1"/>
  <c r="U174" i="10"/>
  <c r="GI4" i="13" s="1"/>
  <c r="U172" i="10"/>
  <c r="GG4" i="13" s="1"/>
  <c r="S169" i="10"/>
  <c r="T169" i="10" s="1"/>
  <c r="U168" i="10"/>
  <c r="GC4" i="13" s="1"/>
  <c r="S97" i="10"/>
  <c r="S113" i="10"/>
  <c r="U113" i="10" s="1"/>
  <c r="EB4" i="13" s="1"/>
  <c r="S112" i="10"/>
  <c r="S95" i="10"/>
  <c r="T95" i="10" s="1"/>
  <c r="S94" i="10"/>
  <c r="S91" i="10"/>
  <c r="T91" i="10" s="1"/>
  <c r="S53" i="10"/>
  <c r="T53" i="10" s="1"/>
  <c r="S50" i="10"/>
  <c r="T50" i="10" s="1"/>
  <c r="S49" i="10"/>
  <c r="T49" i="10" s="1"/>
  <c r="S48" i="10"/>
  <c r="T185" i="10" l="1"/>
  <c r="U187" i="10"/>
  <c r="GU4" i="13" s="1"/>
  <c r="U186" i="10"/>
  <c r="GT4" i="13" s="1"/>
  <c r="T270" i="10"/>
  <c r="T168" i="10"/>
  <c r="AO2" i="13"/>
  <c r="T215" i="10"/>
  <c r="U112" i="10"/>
  <c r="EA4" i="13" s="1"/>
  <c r="T48" i="10"/>
  <c r="U197" i="10"/>
  <c r="HE4" i="13" s="1"/>
  <c r="T246" i="10"/>
  <c r="T235" i="10"/>
  <c r="T197" i="10"/>
  <c r="U91" i="10"/>
  <c r="DG4" i="13" s="1"/>
  <c r="T172" i="10"/>
  <c r="U53" i="10"/>
  <c r="BW4" i="13" s="1"/>
  <c r="T113" i="10"/>
  <c r="U50" i="10"/>
  <c r="BT4" i="13" s="1"/>
  <c r="T243" i="10"/>
  <c r="T112" i="10"/>
  <c r="U49" i="10"/>
  <c r="BS4" i="13" s="1"/>
  <c r="U48" i="10"/>
  <c r="BR4" i="13" s="1"/>
  <c r="T176" i="10"/>
  <c r="T174" i="10"/>
  <c r="U344" i="10"/>
  <c r="MK4" i="13" s="1"/>
  <c r="U95" i="10"/>
  <c r="DK4" i="13" s="1"/>
  <c r="T234" i="10"/>
  <c r="T247" i="10"/>
  <c r="T210" i="10"/>
  <c r="T345" i="10"/>
  <c r="T281" i="10"/>
  <c r="T244" i="10"/>
  <c r="U281" i="10"/>
  <c r="KG4" i="13" s="1"/>
  <c r="T94" i="10"/>
  <c r="U193" i="10"/>
  <c r="HA4" i="13" s="1"/>
  <c r="U346" i="10"/>
  <c r="MM4" i="13" s="1"/>
  <c r="T240" i="10"/>
  <c r="T294" i="10"/>
  <c r="T236" i="10"/>
  <c r="U215" i="10"/>
  <c r="HV4" i="13" s="1"/>
  <c r="U309" i="10"/>
  <c r="LF4" i="13" s="1"/>
  <c r="U310" i="10"/>
  <c r="LG4" i="13" s="1"/>
  <c r="U308" i="10"/>
  <c r="LE4" i="13" s="1"/>
  <c r="U239" i="10"/>
  <c r="IS4" i="13" s="1"/>
  <c r="U214" i="10"/>
  <c r="HU4" i="13" s="1"/>
  <c r="U238" i="10"/>
  <c r="IR4" i="13" s="1"/>
  <c r="U237" i="10"/>
  <c r="IQ4" i="13" s="1"/>
  <c r="T346" i="10"/>
  <c r="U236" i="10"/>
  <c r="IP4" i="13" s="1"/>
  <c r="U169" i="10"/>
  <c r="GD4" i="13" s="1"/>
  <c r="U94" i="10"/>
  <c r="DJ4" i="13" s="1"/>
  <c r="U312" i="10"/>
  <c r="LI4" i="13" s="1"/>
  <c r="U347" i="10"/>
  <c r="MN4" i="13" s="1"/>
  <c r="U311" i="10"/>
  <c r="LH4" i="13" s="1"/>
  <c r="S45" i="10"/>
  <c r="S17" i="10"/>
  <c r="S44" i="10"/>
  <c r="S23" i="10"/>
  <c r="S22" i="10"/>
  <c r="AJ2" i="13" l="1"/>
  <c r="T17" i="10"/>
  <c r="U17" i="10"/>
  <c r="AN4" i="13" s="1"/>
  <c r="T44" i="10"/>
  <c r="U44" i="10"/>
  <c r="BN4" i="13" s="1"/>
  <c r="U22" i="10"/>
  <c r="AS4" i="13" s="1"/>
  <c r="T22" i="10"/>
  <c r="T23" i="10"/>
  <c r="U23" i="10"/>
  <c r="AT4" i="13" s="1"/>
  <c r="T21" i="10"/>
  <c r="U21" i="10"/>
  <c r="AR4" i="13" s="1"/>
  <c r="S135" i="10"/>
  <c r="L421" i="11"/>
  <c r="L422" i="11"/>
  <c r="L423" i="11"/>
  <c r="L424" i="11"/>
  <c r="L425" i="11"/>
  <c r="L426" i="11"/>
  <c r="L427" i="11"/>
  <c r="L432" i="11"/>
  <c r="L420" i="11"/>
  <c r="L428" i="11"/>
  <c r="L429" i="11"/>
  <c r="L431" i="11"/>
  <c r="L430" i="11"/>
  <c r="L387" i="11"/>
  <c r="L413" i="11"/>
  <c r="L414" i="11"/>
  <c r="L415" i="11"/>
  <c r="L412" i="11"/>
  <c r="L401" i="11"/>
  <c r="L402" i="11"/>
  <c r="L403" i="11"/>
  <c r="L404" i="11"/>
  <c r="L405" i="11"/>
  <c r="L406" i="11"/>
  <c r="L407" i="11"/>
  <c r="L408" i="11"/>
  <c r="L400" i="11"/>
  <c r="L393" i="11"/>
  <c r="L394" i="11"/>
  <c r="L395" i="11"/>
  <c r="L396" i="11"/>
  <c r="L392" i="11"/>
  <c r="L377" i="11"/>
  <c r="L378" i="11"/>
  <c r="L379" i="11"/>
  <c r="L380" i="11"/>
  <c r="L381" i="11"/>
  <c r="L388" i="11"/>
  <c r="L376" i="11"/>
  <c r="L386" i="11"/>
  <c r="L385" i="11"/>
  <c r="L384" i="11"/>
  <c r="L383" i="11"/>
  <c r="L367" i="11"/>
  <c r="L364" i="11"/>
  <c r="L365" i="11"/>
  <c r="L366" i="11"/>
  <c r="L368" i="11"/>
  <c r="L369" i="11"/>
  <c r="L370" i="11"/>
  <c r="L371" i="11"/>
  <c r="L372" i="11"/>
  <c r="L363" i="11"/>
  <c r="L303" i="11"/>
  <c r="L359" i="11"/>
  <c r="L358" i="11"/>
  <c r="L339" i="11"/>
  <c r="L340" i="11"/>
  <c r="L341" i="11"/>
  <c r="L342" i="11"/>
  <c r="L343" i="11"/>
  <c r="L344" i="11"/>
  <c r="L353" i="11"/>
  <c r="R284" i="10"/>
  <c r="R250" i="10"/>
  <c r="S284" i="10"/>
  <c r="L352" i="11" s="1"/>
  <c r="S250" i="10"/>
  <c r="L313" i="11" s="1"/>
  <c r="L350" i="11"/>
  <c r="L349" i="11"/>
  <c r="S280" i="10"/>
  <c r="S279" i="10"/>
  <c r="S278" i="10"/>
  <c r="S277" i="10"/>
  <c r="L338" i="11"/>
  <c r="L319" i="11"/>
  <c r="L320" i="11"/>
  <c r="L321" i="11"/>
  <c r="L322" i="11"/>
  <c r="L323" i="11"/>
  <c r="L324" i="11"/>
  <c r="L325" i="11"/>
  <c r="L326" i="11"/>
  <c r="L327" i="11"/>
  <c r="L328" i="11"/>
  <c r="L329" i="11"/>
  <c r="L330" i="11"/>
  <c r="L331" i="11"/>
  <c r="L332" i="11"/>
  <c r="L333" i="11"/>
  <c r="L318" i="11"/>
  <c r="L285" i="11"/>
  <c r="L286" i="11"/>
  <c r="L287" i="11"/>
  <c r="L288" i="11"/>
  <c r="L289" i="11"/>
  <c r="L290" i="11"/>
  <c r="L291" i="11"/>
  <c r="L292" i="11"/>
  <c r="L293" i="11"/>
  <c r="L294" i="11"/>
  <c r="L295" i="11"/>
  <c r="L296" i="11"/>
  <c r="L314" i="11"/>
  <c r="L284" i="11"/>
  <c r="S248" i="10"/>
  <c r="S245" i="10"/>
  <c r="U245" i="10" s="1"/>
  <c r="IY4" i="13" s="1"/>
  <c r="L309" i="11"/>
  <c r="L310" i="11"/>
  <c r="L307" i="11"/>
  <c r="L306" i="11"/>
  <c r="S242" i="10"/>
  <c r="S241" i="10"/>
  <c r="L302" i="11"/>
  <c r="L301" i="11"/>
  <c r="L300" i="11"/>
  <c r="L299" i="11"/>
  <c r="L297" i="11"/>
  <c r="L298" i="11"/>
  <c r="S209" i="10"/>
  <c r="R218" i="10"/>
  <c r="L279" i="11"/>
  <c r="L264" i="11"/>
  <c r="L265" i="11"/>
  <c r="L266" i="11"/>
  <c r="L267" i="11"/>
  <c r="L268" i="11"/>
  <c r="L269" i="11"/>
  <c r="L280" i="11"/>
  <c r="L263" i="11"/>
  <c r="S216" i="10"/>
  <c r="U216" i="10" s="1"/>
  <c r="HW4" i="13" s="1"/>
  <c r="L276" i="11"/>
  <c r="L275" i="11"/>
  <c r="S213" i="10"/>
  <c r="U213" i="10" s="1"/>
  <c r="HT4" i="13" s="1"/>
  <c r="S192" i="10"/>
  <c r="S212" i="10"/>
  <c r="S211" i="10"/>
  <c r="L271" i="11"/>
  <c r="R199" i="10"/>
  <c r="L258" i="11"/>
  <c r="L244" i="11"/>
  <c r="L245" i="11"/>
  <c r="L247" i="11"/>
  <c r="L248" i="11"/>
  <c r="L249" i="11"/>
  <c r="L250" i="11"/>
  <c r="L259" i="11"/>
  <c r="L243" i="11"/>
  <c r="L189" i="11"/>
  <c r="L190" i="11"/>
  <c r="L191" i="11"/>
  <c r="L193" i="11"/>
  <c r="L194" i="11"/>
  <c r="L195" i="11"/>
  <c r="L196" i="11"/>
  <c r="L197" i="11"/>
  <c r="L198" i="11"/>
  <c r="L199" i="11"/>
  <c r="L200" i="11"/>
  <c r="L201" i="11"/>
  <c r="L202" i="11"/>
  <c r="L204" i="11"/>
  <c r="L205" i="11"/>
  <c r="L206" i="11"/>
  <c r="L207" i="11"/>
  <c r="L208" i="11"/>
  <c r="L209" i="11"/>
  <c r="L210" i="11"/>
  <c r="L211" i="11"/>
  <c r="L212" i="11"/>
  <c r="L213" i="11"/>
  <c r="L214" i="11"/>
  <c r="L215" i="11"/>
  <c r="L216" i="11"/>
  <c r="L217" i="11"/>
  <c r="L218" i="11"/>
  <c r="L219" i="11"/>
  <c r="L220" i="11"/>
  <c r="L221" i="11"/>
  <c r="L222" i="11"/>
  <c r="L227" i="11"/>
  <c r="L236" i="11"/>
  <c r="L237" i="11"/>
  <c r="L238" i="11"/>
  <c r="L239" i="11"/>
  <c r="L188" i="11"/>
  <c r="L175" i="11"/>
  <c r="L176" i="11"/>
  <c r="L177" i="11"/>
  <c r="L178" i="11"/>
  <c r="L179" i="11"/>
  <c r="L180" i="11"/>
  <c r="L183" i="11"/>
  <c r="L174" i="11"/>
  <c r="L153" i="11"/>
  <c r="L154" i="11"/>
  <c r="L155" i="11"/>
  <c r="L156" i="11"/>
  <c r="L157" i="11"/>
  <c r="L158" i="11"/>
  <c r="L159" i="11"/>
  <c r="L160" i="11"/>
  <c r="L161" i="11"/>
  <c r="L162" i="11"/>
  <c r="L163" i="11"/>
  <c r="L170" i="11"/>
  <c r="L152" i="11"/>
  <c r="L137" i="11"/>
  <c r="L138" i="11"/>
  <c r="L139" i="11"/>
  <c r="L140" i="11"/>
  <c r="L148" i="11"/>
  <c r="L136" i="11"/>
  <c r="L115" i="11"/>
  <c r="L116" i="11"/>
  <c r="L117" i="11"/>
  <c r="L118" i="11"/>
  <c r="L119" i="11"/>
  <c r="L120" i="11"/>
  <c r="L124" i="11"/>
  <c r="L126" i="11"/>
  <c r="L130" i="11"/>
  <c r="L132" i="11"/>
  <c r="L113" i="11"/>
  <c r="L43" i="11"/>
  <c r="L44" i="11"/>
  <c r="L45" i="11"/>
  <c r="L46" i="11"/>
  <c r="L47" i="11"/>
  <c r="L48" i="11"/>
  <c r="L49" i="11"/>
  <c r="L51" i="11"/>
  <c r="L52" i="11"/>
  <c r="L53" i="11"/>
  <c r="L54" i="11"/>
  <c r="L55" i="11"/>
  <c r="L86" i="11"/>
  <c r="L92" i="11"/>
  <c r="L93" i="11"/>
  <c r="L97" i="11"/>
  <c r="L98" i="11"/>
  <c r="L103" i="11"/>
  <c r="L104" i="11"/>
  <c r="L109" i="11"/>
  <c r="L256" i="11"/>
  <c r="L252" i="11"/>
  <c r="S196" i="10"/>
  <c r="S195" i="10"/>
  <c r="S194" i="10"/>
  <c r="L246" i="11"/>
  <c r="S61" i="10"/>
  <c r="S249" i="10" s="1"/>
  <c r="S41" i="10"/>
  <c r="L169" i="11"/>
  <c r="R117" i="10"/>
  <c r="S178" i="10"/>
  <c r="L235" i="11" s="1"/>
  <c r="S177" i="10"/>
  <c r="L234" i="11" s="1"/>
  <c r="L233" i="11"/>
  <c r="L229" i="11"/>
  <c r="S175" i="10"/>
  <c r="L232" i="11" s="1"/>
  <c r="L231" i="11"/>
  <c r="S173" i="10"/>
  <c r="U173" i="10" s="1"/>
  <c r="GH4" i="13" s="1"/>
  <c r="L226" i="11"/>
  <c r="S171" i="10"/>
  <c r="L228" i="11" s="1"/>
  <c r="L225" i="11"/>
  <c r="S167" i="10"/>
  <c r="L224" i="11" s="1"/>
  <c r="S166" i="10"/>
  <c r="U166" i="10" s="1"/>
  <c r="GA4" i="13" s="1"/>
  <c r="L203" i="11"/>
  <c r="L192" i="11"/>
  <c r="S66" i="10"/>
  <c r="S115" i="10"/>
  <c r="L167" i="11" s="1"/>
  <c r="S114" i="10"/>
  <c r="L166" i="11" s="1"/>
  <c r="L165" i="11"/>
  <c r="L164" i="11"/>
  <c r="S128" i="10"/>
  <c r="L182" i="11" s="1"/>
  <c r="S127" i="10"/>
  <c r="L181" i="11" s="1"/>
  <c r="L147" i="11"/>
  <c r="R97" i="10"/>
  <c r="S62" i="10"/>
  <c r="L108" i="11" s="1"/>
  <c r="L145" i="11"/>
  <c r="L144" i="11"/>
  <c r="S93" i="10"/>
  <c r="S92" i="10"/>
  <c r="L141" i="11"/>
  <c r="S59" i="10"/>
  <c r="L105" i="11" s="1"/>
  <c r="S81" i="10"/>
  <c r="L129" i="11" s="1"/>
  <c r="S80" i="10"/>
  <c r="L128" i="11" s="1"/>
  <c r="S79" i="10"/>
  <c r="L127" i="11" s="1"/>
  <c r="S77" i="10"/>
  <c r="L125" i="11" s="1"/>
  <c r="S75" i="10"/>
  <c r="S38" i="10"/>
  <c r="T38" i="10" s="1"/>
  <c r="S74" i="10"/>
  <c r="L122" i="11" s="1"/>
  <c r="S73" i="10"/>
  <c r="L121" i="11" s="1"/>
  <c r="S60" i="10"/>
  <c r="S56" i="10"/>
  <c r="L102" i="11" s="1"/>
  <c r="S55" i="10"/>
  <c r="L101" i="11" s="1"/>
  <c r="S54" i="10"/>
  <c r="L100" i="11" s="1"/>
  <c r="L99" i="11"/>
  <c r="L90" i="11"/>
  <c r="L91" i="11"/>
  <c r="L96" i="11"/>
  <c r="L95" i="11"/>
  <c r="L94" i="11"/>
  <c r="L84" i="11"/>
  <c r="S18" i="10"/>
  <c r="U18" i="10" s="1"/>
  <c r="AO4" i="13" s="1"/>
  <c r="L61" i="11"/>
  <c r="S16" i="10"/>
  <c r="U16" i="10" s="1"/>
  <c r="AM4" i="13" s="1"/>
  <c r="L345" i="11" l="1"/>
  <c r="T277" i="10"/>
  <c r="U277" i="10"/>
  <c r="KC4" i="13" s="1"/>
  <c r="L346" i="11"/>
  <c r="U278" i="10"/>
  <c r="KD4" i="13" s="1"/>
  <c r="T278" i="10"/>
  <c r="L347" i="11"/>
  <c r="U279" i="10"/>
  <c r="KE4" i="13" s="1"/>
  <c r="T279" i="10"/>
  <c r="L348" i="11"/>
  <c r="U280" i="10"/>
  <c r="KF4" i="13" s="1"/>
  <c r="T280" i="10"/>
  <c r="U97" i="10"/>
  <c r="DM4" i="13" s="1"/>
  <c r="U199" i="10"/>
  <c r="HG4" i="13" s="1"/>
  <c r="U250" i="10"/>
  <c r="U218" i="10"/>
  <c r="HY4" i="13" s="1"/>
  <c r="U284" i="10"/>
  <c r="U117" i="10"/>
  <c r="EF4" i="13" s="1"/>
  <c r="L143" i="11"/>
  <c r="T93" i="10"/>
  <c r="U93" i="10"/>
  <c r="DI4" i="13" s="1"/>
  <c r="L82" i="11"/>
  <c r="U38" i="10"/>
  <c r="BI4" i="13" s="1"/>
  <c r="L142" i="11"/>
  <c r="U92" i="10"/>
  <c r="DH4" i="13" s="1"/>
  <c r="T92" i="10"/>
  <c r="L304" i="11"/>
  <c r="T241" i="10"/>
  <c r="U241" i="10"/>
  <c r="IU4" i="13" s="1"/>
  <c r="L273" i="11"/>
  <c r="T212" i="10"/>
  <c r="U212" i="10"/>
  <c r="HS4" i="13" s="1"/>
  <c r="L305" i="11"/>
  <c r="T242" i="10"/>
  <c r="U242" i="10"/>
  <c r="IV4" i="13" s="1"/>
  <c r="L311" i="11"/>
  <c r="U248" i="10"/>
  <c r="T248" i="10"/>
  <c r="U29" i="10"/>
  <c r="AZ4" i="13" s="1"/>
  <c r="T29" i="10"/>
  <c r="U30" i="10"/>
  <c r="BA4" i="13" s="1"/>
  <c r="T30" i="10"/>
  <c r="L253" i="11"/>
  <c r="U194" i="10"/>
  <c r="HB4" i="13" s="1"/>
  <c r="T194" i="10"/>
  <c r="L254" i="11"/>
  <c r="U195" i="10"/>
  <c r="HC4" i="13" s="1"/>
  <c r="T195" i="10"/>
  <c r="L255" i="11"/>
  <c r="T196" i="10"/>
  <c r="U196" i="10"/>
  <c r="HD4" i="13" s="1"/>
  <c r="L272" i="11"/>
  <c r="T211" i="10"/>
  <c r="U211" i="10"/>
  <c r="HR4" i="13" s="1"/>
  <c r="L106" i="11"/>
  <c r="U60" i="10"/>
  <c r="CD4" i="13" s="1"/>
  <c r="T60" i="10"/>
  <c r="L114" i="11"/>
  <c r="T66" i="10"/>
  <c r="U66" i="10"/>
  <c r="CI4" i="13" s="1"/>
  <c r="L123" i="11"/>
  <c r="T75" i="10"/>
  <c r="U75" i="10"/>
  <c r="CR4" i="13" s="1"/>
  <c r="U209" i="10"/>
  <c r="HP4" i="13" s="1"/>
  <c r="U192" i="10"/>
  <c r="GZ4" i="13" s="1"/>
  <c r="U307" i="10"/>
  <c r="LD4" i="13" s="1"/>
  <c r="T135" i="10"/>
  <c r="U135" i="10"/>
  <c r="EV4" i="13" s="1"/>
  <c r="T97" i="10"/>
  <c r="T199" i="10"/>
  <c r="T250" i="10"/>
  <c r="T218" i="10"/>
  <c r="T284" i="10"/>
  <c r="T117" i="10"/>
  <c r="L230" i="11"/>
  <c r="T173" i="10"/>
  <c r="L85" i="11"/>
  <c r="L277" i="11"/>
  <c r="T216" i="10"/>
  <c r="L308" i="11"/>
  <c r="T245" i="10"/>
  <c r="L382" i="11"/>
  <c r="T307" i="10"/>
  <c r="L223" i="11"/>
  <c r="T166" i="10"/>
  <c r="L270" i="11"/>
  <c r="T209" i="10"/>
  <c r="L251" i="11"/>
  <c r="T192" i="10"/>
  <c r="L274" i="11"/>
  <c r="T213" i="10"/>
  <c r="L60" i="11"/>
  <c r="T16" i="10"/>
  <c r="L62" i="11"/>
  <c r="T18" i="10"/>
  <c r="L107" i="11"/>
  <c r="S96" i="10"/>
  <c r="R96" i="10" s="1"/>
  <c r="L312" i="11"/>
  <c r="R249" i="10"/>
  <c r="S283" i="10"/>
  <c r="S217" i="10"/>
  <c r="L278" i="11" s="1"/>
  <c r="S198" i="10"/>
  <c r="L257" i="11" s="1"/>
  <c r="S116" i="10"/>
  <c r="L168" i="11" s="1"/>
  <c r="S83" i="10"/>
  <c r="L131" i="11" s="1"/>
  <c r="R61" i="10"/>
  <c r="S39" i="10"/>
  <c r="L83" i="11" s="1"/>
  <c r="S37" i="10"/>
  <c r="T37" i="10" s="1"/>
  <c r="S36" i="10"/>
  <c r="S35" i="10"/>
  <c r="S34" i="10"/>
  <c r="S33" i="10"/>
  <c r="S32" i="10"/>
  <c r="S31" i="10"/>
  <c r="L74" i="11"/>
  <c r="L73" i="11"/>
  <c r="L67" i="11"/>
  <c r="L66" i="11"/>
  <c r="L65" i="11"/>
  <c r="L63" i="11"/>
  <c r="L50" i="11" l="1"/>
  <c r="U9" i="10"/>
  <c r="AG4" i="13" s="1"/>
  <c r="T9" i="10"/>
  <c r="V2" i="13"/>
  <c r="AK2" i="13"/>
  <c r="AC2" i="13"/>
  <c r="Y3" i="10"/>
  <c r="L81" i="11"/>
  <c r="U37" i="10"/>
  <c r="BH4" i="13" s="1"/>
  <c r="U26" i="10"/>
  <c r="AW4" i="13" s="1"/>
  <c r="T26" i="10"/>
  <c r="U24" i="10"/>
  <c r="AU4" i="13" s="1"/>
  <c r="T24" i="10"/>
  <c r="L69" i="11"/>
  <c r="U25" i="10"/>
  <c r="AV4" i="13" s="1"/>
  <c r="T25" i="10"/>
  <c r="U27" i="10"/>
  <c r="AX4" i="13" s="1"/>
  <c r="T27" i="10"/>
  <c r="L72" i="11"/>
  <c r="U28" i="10"/>
  <c r="AY4" i="13" s="1"/>
  <c r="T28" i="10"/>
  <c r="L76" i="11"/>
  <c r="T32" i="10"/>
  <c r="U32" i="10"/>
  <c r="BC4" i="13" s="1"/>
  <c r="L77" i="11"/>
  <c r="U33" i="10"/>
  <c r="BD4" i="13" s="1"/>
  <c r="T33" i="10"/>
  <c r="L78" i="11"/>
  <c r="U34" i="10"/>
  <c r="BE4" i="13" s="1"/>
  <c r="T34" i="10"/>
  <c r="L79" i="11"/>
  <c r="T35" i="10"/>
  <c r="U35" i="10"/>
  <c r="BF4" i="13" s="1"/>
  <c r="L80" i="11"/>
  <c r="U36" i="10"/>
  <c r="BG4" i="13" s="1"/>
  <c r="T36" i="10"/>
  <c r="L75" i="11"/>
  <c r="U31" i="10"/>
  <c r="BB4" i="13" s="1"/>
  <c r="T31" i="10"/>
  <c r="T249" i="10"/>
  <c r="AF2" i="13" s="1"/>
  <c r="U249" i="10"/>
  <c r="JC4" i="13" s="1"/>
  <c r="T61" i="10"/>
  <c r="X2" i="13" s="1"/>
  <c r="U61" i="10"/>
  <c r="CE4" i="13" s="1"/>
  <c r="T96" i="10"/>
  <c r="U96" i="10"/>
  <c r="DL4" i="13" s="1"/>
  <c r="M10" i="11"/>
  <c r="L64" i="11"/>
  <c r="T20" i="10"/>
  <c r="L70" i="11"/>
  <c r="L71" i="11"/>
  <c r="L68" i="11"/>
  <c r="L146" i="11"/>
  <c r="R198" i="10"/>
  <c r="L351" i="11"/>
  <c r="R283" i="10"/>
  <c r="R217" i="10"/>
  <c r="R116" i="10"/>
  <c r="R83" i="10"/>
  <c r="R41" i="10"/>
  <c r="Z2" i="13" l="1"/>
  <c r="M282" i="11"/>
  <c r="T2" i="13"/>
  <c r="X3" i="10"/>
  <c r="X4" i="10"/>
  <c r="U41" i="10"/>
  <c r="BL4" i="13" s="1"/>
  <c r="T83" i="10"/>
  <c r="Y2" i="13" s="1"/>
  <c r="U83" i="10"/>
  <c r="CZ4" i="13" s="1"/>
  <c r="T116" i="10"/>
  <c r="U116" i="10"/>
  <c r="EE4" i="13" s="1"/>
  <c r="T217" i="10"/>
  <c r="U217" i="10"/>
  <c r="HX4" i="13" s="1"/>
  <c r="T198" i="10"/>
  <c r="U198" i="10"/>
  <c r="HF4" i="13" s="1"/>
  <c r="T283" i="10"/>
  <c r="AH2" i="13" s="1"/>
  <c r="U283" i="10"/>
  <c r="KI4" i="13" s="1"/>
  <c r="T41" i="10"/>
  <c r="S2" i="13" s="1"/>
  <c r="AD2" i="13" l="1"/>
  <c r="AE2" i="13"/>
  <c r="AA2" i="13"/>
  <c r="W2" i="13"/>
  <c r="U2" i="13"/>
  <c r="Y4" i="10"/>
  <c r="M9" i="11"/>
  <c r="M11" i="11"/>
</calcChain>
</file>

<file path=xl/sharedStrings.xml><?xml version="1.0" encoding="utf-8"?>
<sst xmlns="http://schemas.openxmlformats.org/spreadsheetml/2006/main" count="1727" uniqueCount="1112">
  <si>
    <t>廃棄物排出物の分別</t>
    <phoneticPr fontId="1"/>
  </si>
  <si>
    <t>照明・空調・水道等の省エネ（掲示等）</t>
    <phoneticPr fontId="1"/>
  </si>
  <si>
    <t>古紙のリサイクル</t>
    <phoneticPr fontId="1"/>
  </si>
  <si>
    <t>アイドリングストップ掲示</t>
    <phoneticPr fontId="1"/>
  </si>
  <si>
    <t>環境方針の策定・掲示</t>
    <phoneticPr fontId="1"/>
  </si>
  <si>
    <t>工場周辺の清掃</t>
    <phoneticPr fontId="1"/>
  </si>
  <si>
    <t>担当者の明確化</t>
    <phoneticPr fontId="1"/>
  </si>
  <si>
    <t>廃棄物排出抑制</t>
    <phoneticPr fontId="1"/>
  </si>
  <si>
    <t>廃棄物再利用</t>
    <phoneticPr fontId="1"/>
  </si>
  <si>
    <t>廃棄物のリサイクル</t>
    <phoneticPr fontId="1"/>
  </si>
  <si>
    <t>水性インキ化</t>
    <phoneticPr fontId="1"/>
  </si>
  <si>
    <t>水なし印刷</t>
    <phoneticPr fontId="1"/>
  </si>
  <si>
    <t>無溶剤型光沢加工機の設置</t>
    <phoneticPr fontId="1"/>
  </si>
  <si>
    <t>燃焼設備からのNOx・SOxの発生抑制対策</t>
    <phoneticPr fontId="1"/>
  </si>
  <si>
    <t>グラビア印刷機の浅版化</t>
    <phoneticPr fontId="1"/>
  </si>
  <si>
    <t>低公害車の使用</t>
    <phoneticPr fontId="1"/>
  </si>
  <si>
    <t>塩素系有機溶剤の削減</t>
    <phoneticPr fontId="1"/>
  </si>
  <si>
    <t>事故対策（土嚢等の配備）</t>
    <phoneticPr fontId="1"/>
  </si>
  <si>
    <t>油水分離装置設置</t>
    <phoneticPr fontId="1"/>
  </si>
  <si>
    <t>建物への遮音材・吸音材施工</t>
    <phoneticPr fontId="1"/>
  </si>
  <si>
    <t>二重窓化</t>
    <phoneticPr fontId="1"/>
  </si>
  <si>
    <t>送風機／ダクトの消音対策</t>
    <phoneticPr fontId="1"/>
  </si>
  <si>
    <t>夜間作業の禁止</t>
    <phoneticPr fontId="1"/>
  </si>
  <si>
    <t>路面段差の解消</t>
    <phoneticPr fontId="1"/>
  </si>
  <si>
    <t>直近3年間の騒音・振動苦情なし</t>
    <phoneticPr fontId="1"/>
  </si>
  <si>
    <t>その他</t>
    <phoneticPr fontId="1"/>
  </si>
  <si>
    <t>排ガス処理・脱臭装置導入</t>
    <phoneticPr fontId="1"/>
  </si>
  <si>
    <t>排出口又は敷地境界での臭気測定</t>
    <phoneticPr fontId="1"/>
  </si>
  <si>
    <t>水銀使用製品産業廃棄物の区分け</t>
    <phoneticPr fontId="1"/>
  </si>
  <si>
    <t>屋上緑化の推進</t>
    <phoneticPr fontId="1"/>
  </si>
  <si>
    <t>その他</t>
    <rPh sb="2" eb="3">
      <t>タ</t>
    </rPh>
    <phoneticPr fontId="1"/>
  </si>
  <si>
    <t>照明・空調施設の節約管理</t>
    <phoneticPr fontId="1"/>
  </si>
  <si>
    <t>フロン類の漏えい点検</t>
    <phoneticPr fontId="1"/>
  </si>
  <si>
    <t>断熱塗装</t>
    <phoneticPr fontId="1"/>
  </si>
  <si>
    <t>全般照明の局所照明化</t>
    <phoneticPr fontId="1"/>
  </si>
  <si>
    <t>室内壁面の明塗装化</t>
    <phoneticPr fontId="1"/>
  </si>
  <si>
    <t>空調区域の間仕切り</t>
    <phoneticPr fontId="1"/>
  </si>
  <si>
    <t>脱臭装置の省エネ対策【廃熱利用・脱臭装置触媒性能向上・放熱対策】</t>
    <phoneticPr fontId="1"/>
  </si>
  <si>
    <t>屋上・壁面緑化</t>
    <phoneticPr fontId="1"/>
  </si>
  <si>
    <t>水なし印刷導入</t>
    <phoneticPr fontId="1"/>
  </si>
  <si>
    <t>洗浄剤の環境配慮（塩素系、フロン系からの代替使用）</t>
    <phoneticPr fontId="1"/>
  </si>
  <si>
    <t>水性タイプインキ・接着剤への切り替え</t>
    <phoneticPr fontId="1"/>
  </si>
  <si>
    <t>被印刷体の薄葉化・薄肉化</t>
    <phoneticPr fontId="1"/>
  </si>
  <si>
    <t>作業・設備改善によるロスの削減</t>
    <phoneticPr fontId="1"/>
  </si>
  <si>
    <t>再生紙の積極的利用</t>
    <phoneticPr fontId="1"/>
  </si>
  <si>
    <t>損紙の削減</t>
    <phoneticPr fontId="1"/>
  </si>
  <si>
    <t>損紙等の紙へのリサイクル（古紙の細分類化）</t>
    <phoneticPr fontId="1"/>
  </si>
  <si>
    <t>インキ缶のリサイクル</t>
    <phoneticPr fontId="1"/>
  </si>
  <si>
    <t>インキ自動供給システムの導入</t>
    <phoneticPr fontId="1"/>
  </si>
  <si>
    <t>製品のリサイクル容易化推進（複合材の見直し等）</t>
    <phoneticPr fontId="1"/>
  </si>
  <si>
    <t>製本クズのリサイクル</t>
    <phoneticPr fontId="1"/>
  </si>
  <si>
    <t>生物多様性保護の取組み</t>
    <phoneticPr fontId="1"/>
  </si>
  <si>
    <t>地域環境活動への参加</t>
    <phoneticPr fontId="1"/>
  </si>
  <si>
    <t>VOC警報器の導入</t>
    <phoneticPr fontId="1"/>
  </si>
  <si>
    <t>アスベスト使用の有無とその対策</t>
    <phoneticPr fontId="1"/>
  </si>
  <si>
    <t>安全衛生教育の実施</t>
    <phoneticPr fontId="1"/>
  </si>
  <si>
    <t>作業環境管理職場での掲示・表示</t>
    <phoneticPr fontId="1"/>
  </si>
  <si>
    <t>局所排気装置の設置</t>
    <phoneticPr fontId="1"/>
  </si>
  <si>
    <t>特殊健康診断の実施</t>
    <phoneticPr fontId="1"/>
  </si>
  <si>
    <t>遵法チェックシステム維持（遵法点検の結果記録作成・保管等）</t>
    <phoneticPr fontId="1"/>
  </si>
  <si>
    <t>環境負荷（電力、燃料、廃棄物）数値把握</t>
    <phoneticPr fontId="1"/>
  </si>
  <si>
    <t>環境負荷低減目標設定</t>
    <phoneticPr fontId="1"/>
  </si>
  <si>
    <t>環境方針策定</t>
    <phoneticPr fontId="1"/>
  </si>
  <si>
    <t>環境配慮資機材購入方針策定</t>
    <phoneticPr fontId="1"/>
  </si>
  <si>
    <t>GP資機材認定製品使用</t>
    <phoneticPr fontId="1"/>
  </si>
  <si>
    <t>環境配慮資機材購入実績把握</t>
    <phoneticPr fontId="1"/>
  </si>
  <si>
    <t>国内クレジット制度への参加</t>
    <phoneticPr fontId="1"/>
  </si>
  <si>
    <t>日印産連自主行動計画参加（VOC排出削減、循環型社会、低炭素社会）</t>
    <phoneticPr fontId="1"/>
  </si>
  <si>
    <t>森林保全活動への参画</t>
    <phoneticPr fontId="1"/>
  </si>
  <si>
    <t>リサイクル対応型印刷物の推進</t>
    <phoneticPr fontId="1"/>
  </si>
  <si>
    <t>環境関連広報誌等の外部発行</t>
    <phoneticPr fontId="1"/>
  </si>
  <si>
    <t>環境委員会（活動の組織表、責任者、事務局等）等の設置</t>
    <phoneticPr fontId="1"/>
  </si>
  <si>
    <t>作業環境管理体制の整備</t>
    <phoneticPr fontId="1"/>
  </si>
  <si>
    <t>工場の公開・見学会</t>
    <phoneticPr fontId="1"/>
  </si>
  <si>
    <t>地方自治体の「環境マネジメントシステム」認証登録</t>
    <phoneticPr fontId="1"/>
  </si>
  <si>
    <t>RoHS規制物質の使用廃止</t>
    <phoneticPr fontId="1"/>
  </si>
  <si>
    <t>環境報告書の発行</t>
    <phoneticPr fontId="1"/>
  </si>
  <si>
    <t>3-1-1</t>
    <phoneticPr fontId="1"/>
  </si>
  <si>
    <t>3-1-2</t>
    <phoneticPr fontId="1"/>
  </si>
  <si>
    <t>3-1-3</t>
  </si>
  <si>
    <t>3-1-4</t>
  </si>
  <si>
    <t>3-1-5</t>
  </si>
  <si>
    <t>3-1-6</t>
  </si>
  <si>
    <t>3-1-7</t>
  </si>
  <si>
    <t>3-1-10</t>
  </si>
  <si>
    <t>3-1-11</t>
  </si>
  <si>
    <t>3-1-12</t>
  </si>
  <si>
    <t>3-1-13</t>
  </si>
  <si>
    <t>3-1-16</t>
  </si>
  <si>
    <t>3-1-17</t>
  </si>
  <si>
    <t>3-1-19</t>
  </si>
  <si>
    <t>3-1-20</t>
  </si>
  <si>
    <t>3-1-21</t>
  </si>
  <si>
    <t>3-1-22</t>
  </si>
  <si>
    <t>3-1-23</t>
  </si>
  <si>
    <t>3-2-1</t>
    <phoneticPr fontId="1"/>
  </si>
  <si>
    <t>3-2-3</t>
  </si>
  <si>
    <t>3-2-4</t>
  </si>
  <si>
    <t>3-2-5</t>
  </si>
  <si>
    <t>3-2-6</t>
  </si>
  <si>
    <t>3-2-7</t>
  </si>
  <si>
    <t>3-2-8</t>
  </si>
  <si>
    <t>3-2-9</t>
  </si>
  <si>
    <t>3-2-10</t>
  </si>
  <si>
    <t>3-2-11</t>
  </si>
  <si>
    <t>3-2-12</t>
  </si>
  <si>
    <t>3-2-13</t>
  </si>
  <si>
    <t>3-2-14</t>
  </si>
  <si>
    <t>3-2-15</t>
  </si>
  <si>
    <t>3-2-16</t>
  </si>
  <si>
    <t>3-2-17</t>
  </si>
  <si>
    <t>3-2-18</t>
  </si>
  <si>
    <t>3-3-1</t>
    <phoneticPr fontId="1"/>
  </si>
  <si>
    <t>3-3-2</t>
    <phoneticPr fontId="1"/>
  </si>
  <si>
    <t>3-3-5</t>
  </si>
  <si>
    <t>3-3-6</t>
  </si>
  <si>
    <t>3-3-7</t>
  </si>
  <si>
    <t>3-3-8</t>
  </si>
  <si>
    <t>3-3-9</t>
  </si>
  <si>
    <t>3-3-10</t>
  </si>
  <si>
    <t>3-3-11</t>
  </si>
  <si>
    <t>3-3-12</t>
  </si>
  <si>
    <t>3-3-13</t>
  </si>
  <si>
    <t>3-3-14</t>
  </si>
  <si>
    <t>3-3-15</t>
  </si>
  <si>
    <t>3-3-16</t>
  </si>
  <si>
    <t>3-3-17</t>
  </si>
  <si>
    <t>3-4-1</t>
    <phoneticPr fontId="1"/>
  </si>
  <si>
    <t>3-5-2</t>
    <phoneticPr fontId="1"/>
  </si>
  <si>
    <t>3-5-3</t>
  </si>
  <si>
    <t>3-5-4</t>
  </si>
  <si>
    <t>3-5-5</t>
  </si>
  <si>
    <t>3-5-6</t>
  </si>
  <si>
    <t>3-5-7</t>
  </si>
  <si>
    <t>3-5-8</t>
  </si>
  <si>
    <t>3-5-9</t>
  </si>
  <si>
    <t>3-5-10</t>
  </si>
  <si>
    <t>3-5-11</t>
  </si>
  <si>
    <t>3-5-12</t>
  </si>
  <si>
    <t>3-5-13</t>
  </si>
  <si>
    <t>3-5-1</t>
    <phoneticPr fontId="1"/>
  </si>
  <si>
    <t>3-5-14</t>
  </si>
  <si>
    <t>3-5-15</t>
  </si>
  <si>
    <t>3-5-16</t>
  </si>
  <si>
    <t>3-6-1</t>
    <phoneticPr fontId="1"/>
  </si>
  <si>
    <t>3-6-2</t>
    <phoneticPr fontId="1"/>
  </si>
  <si>
    <t>3-6-4</t>
  </si>
  <si>
    <t>3-6-5</t>
  </si>
  <si>
    <t>3-6-6</t>
  </si>
  <si>
    <t>4-1-1</t>
    <phoneticPr fontId="1"/>
  </si>
  <si>
    <t>4-1-2</t>
    <phoneticPr fontId="1"/>
  </si>
  <si>
    <t>4-1-4</t>
  </si>
  <si>
    <t>4-1-6</t>
  </si>
  <si>
    <t>4-1-7</t>
  </si>
  <si>
    <t>4-1-8</t>
  </si>
  <si>
    <t>4-1-9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</si>
  <si>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</si>
  <si>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</si>
  <si>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</si>
  <si>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</si>
  <si>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</si>
  <si>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</si>
  <si>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</si>
  <si>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</si>
  <si>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</si>
  <si>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</si>
  <si>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</si>
  <si>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</si>
  <si>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</si>
  <si>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</si>
  <si>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</si>
  <si>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</si>
  <si>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</si>
  <si>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</si>
  <si>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</si>
  <si>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</si>
  <si>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</si>
  <si>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</si>
  <si>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</si>
  <si>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</si>
  <si>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4-1-35</t>
  </si>
  <si>
    <t>4-1-37</t>
  </si>
  <si>
    <t>4-1-38</t>
  </si>
  <si>
    <t>4-1-39</t>
  </si>
  <si>
    <t>4-1-40</t>
  </si>
  <si>
    <t>4-1-41</t>
  </si>
  <si>
    <t>4-1-42</t>
  </si>
  <si>
    <t>4-1-43</t>
  </si>
  <si>
    <t>4-2-1</t>
    <phoneticPr fontId="1"/>
  </si>
  <si>
    <t>4-2-2</t>
    <phoneticPr fontId="1"/>
  </si>
  <si>
    <t>4-4-1</t>
    <phoneticPr fontId="1"/>
  </si>
  <si>
    <t>4-4-2</t>
    <phoneticPr fontId="1"/>
  </si>
  <si>
    <t>4-5-1</t>
    <phoneticPr fontId="1"/>
  </si>
  <si>
    <t>4-5-2</t>
    <phoneticPr fontId="1"/>
  </si>
  <si>
    <t>4-5-3</t>
  </si>
  <si>
    <t>4-5-4</t>
  </si>
  <si>
    <t>4-5-5</t>
  </si>
  <si>
    <t>4-5-6</t>
  </si>
  <si>
    <t>4-5-7</t>
  </si>
  <si>
    <t>4-5-8</t>
  </si>
  <si>
    <t>4-5-9</t>
  </si>
  <si>
    <t>4-5-10</t>
  </si>
  <si>
    <t>4-5-11</t>
  </si>
  <si>
    <t>4-5-13</t>
  </si>
  <si>
    <t>4-5-14</t>
  </si>
  <si>
    <t>4-5-15</t>
  </si>
  <si>
    <t>4-5-16</t>
  </si>
  <si>
    <t>5-1-1</t>
    <phoneticPr fontId="1"/>
  </si>
  <si>
    <t>5-1-2</t>
    <phoneticPr fontId="1"/>
  </si>
  <si>
    <t>5-1-3</t>
  </si>
  <si>
    <t>5-1-4</t>
  </si>
  <si>
    <t>5-1-6</t>
  </si>
  <si>
    <t>5-1-8</t>
  </si>
  <si>
    <t>5-1-9</t>
  </si>
  <si>
    <t>5-1-10</t>
  </si>
  <si>
    <t>5-1-11</t>
  </si>
  <si>
    <t>5-1-12</t>
  </si>
  <si>
    <t>5-1-13</t>
  </si>
  <si>
    <t>2-1-1</t>
    <phoneticPr fontId="1"/>
  </si>
  <si>
    <t>2-1-3</t>
  </si>
  <si>
    <t>2-1-4</t>
  </si>
  <si>
    <t>2-1-5</t>
  </si>
  <si>
    <t>2-1-6</t>
  </si>
  <si>
    <t>2-1-7</t>
  </si>
  <si>
    <t>2-1-8</t>
  </si>
  <si>
    <t>2-1-9</t>
  </si>
  <si>
    <t>2-1-10</t>
  </si>
  <si>
    <t>2-1-11</t>
  </si>
  <si>
    <t>2-1-12</t>
  </si>
  <si>
    <t>2-1-13</t>
  </si>
  <si>
    <t>6-1-1</t>
    <phoneticPr fontId="1"/>
  </si>
  <si>
    <t>6-1-2</t>
    <phoneticPr fontId="1"/>
  </si>
  <si>
    <t>6-2-1</t>
    <phoneticPr fontId="1"/>
  </si>
  <si>
    <t>6-2-2</t>
    <phoneticPr fontId="1"/>
  </si>
  <si>
    <t>6-3-1</t>
    <phoneticPr fontId="1"/>
  </si>
  <si>
    <t>6-3-2</t>
    <phoneticPr fontId="1"/>
  </si>
  <si>
    <t>6-3-7</t>
  </si>
  <si>
    <t>6-3-8</t>
  </si>
  <si>
    <t>6-3-9</t>
  </si>
  <si>
    <t>6-3-10</t>
  </si>
  <si>
    <t>6-3-11</t>
  </si>
  <si>
    <t>6-3-12</t>
  </si>
  <si>
    <t>6-4-1</t>
    <phoneticPr fontId="1"/>
  </si>
  <si>
    <t>6-4-2</t>
    <phoneticPr fontId="1"/>
  </si>
  <si>
    <t>6-5-1</t>
    <phoneticPr fontId="1"/>
  </si>
  <si>
    <t>6-5-2</t>
    <phoneticPr fontId="1"/>
  </si>
  <si>
    <t>6-6-1</t>
    <phoneticPr fontId="1"/>
  </si>
  <si>
    <t>6-6-2</t>
    <phoneticPr fontId="1"/>
  </si>
  <si>
    <t>7-1-2</t>
    <phoneticPr fontId="1"/>
  </si>
  <si>
    <t>7-1-1</t>
    <phoneticPr fontId="1"/>
  </si>
  <si>
    <t>7-1-9</t>
  </si>
  <si>
    <t>7-1-10</t>
  </si>
  <si>
    <t>7-1-11</t>
  </si>
  <si>
    <t>FSC（COC）認証</t>
    <phoneticPr fontId="1"/>
  </si>
  <si>
    <t>環境配慮印刷製品の提案</t>
    <phoneticPr fontId="1"/>
  </si>
  <si>
    <t>印刷製品の環境配慮基準策定</t>
    <phoneticPr fontId="1"/>
  </si>
  <si>
    <t>適用される法規制の把握（一覧表作成等）</t>
    <phoneticPr fontId="1"/>
  </si>
  <si>
    <t>森林運営</t>
    <phoneticPr fontId="1"/>
  </si>
  <si>
    <t>災害時協力事業</t>
    <phoneticPr fontId="1"/>
  </si>
  <si>
    <t>NGO・NPOの支援(寄付等)</t>
    <phoneticPr fontId="1"/>
  </si>
  <si>
    <t>地域ボランティア活動</t>
    <phoneticPr fontId="1"/>
  </si>
  <si>
    <t>工場見学受け入れ</t>
    <phoneticPr fontId="1"/>
  </si>
  <si>
    <t>降雪時の除雪</t>
    <phoneticPr fontId="1"/>
  </si>
  <si>
    <t>工場周辺清掃活動</t>
    <phoneticPr fontId="1"/>
  </si>
  <si>
    <t>地域清掃活動</t>
    <phoneticPr fontId="1"/>
  </si>
  <si>
    <t>献血協力</t>
    <phoneticPr fontId="1"/>
  </si>
  <si>
    <t>ゼロエミッションの達成</t>
    <phoneticPr fontId="1"/>
  </si>
  <si>
    <t>過剰包装の排除</t>
    <phoneticPr fontId="1"/>
  </si>
  <si>
    <t>排気ガス等回収溶剤のリサイクル</t>
    <phoneticPr fontId="1"/>
  </si>
  <si>
    <t>品質検査システムの導入</t>
    <phoneticPr fontId="1"/>
  </si>
  <si>
    <t>予備紙の削減</t>
    <phoneticPr fontId="1"/>
  </si>
  <si>
    <t>包装・梱包資材の簡素化</t>
    <phoneticPr fontId="1"/>
  </si>
  <si>
    <t>自動品質検査システムの導入</t>
    <phoneticPr fontId="1"/>
  </si>
  <si>
    <t>版検査の徹底</t>
    <phoneticPr fontId="1"/>
  </si>
  <si>
    <t>通い函の利用</t>
    <phoneticPr fontId="1"/>
  </si>
  <si>
    <t>節水管理</t>
    <phoneticPr fontId="1"/>
  </si>
  <si>
    <t>長期使用印刷製品へのPP貼り提案</t>
    <phoneticPr fontId="1"/>
  </si>
  <si>
    <t>版改良によるインキ・溶剤の使用量削減</t>
    <phoneticPr fontId="1"/>
  </si>
  <si>
    <t>湿し水濾過装置の導入</t>
    <phoneticPr fontId="1"/>
  </si>
  <si>
    <t>植物由来フィルムへの切り替え</t>
    <phoneticPr fontId="1"/>
  </si>
  <si>
    <t>植物油インキ・大豆油インキへの切り替え</t>
    <phoneticPr fontId="1"/>
  </si>
  <si>
    <t>使用資材リスト作成</t>
    <phoneticPr fontId="1"/>
  </si>
  <si>
    <t>危険物・有機溶剤・特化物等の化学物質管理</t>
    <phoneticPr fontId="1"/>
  </si>
  <si>
    <t>製版フィルムレス化</t>
    <phoneticPr fontId="1"/>
  </si>
  <si>
    <t>太陽熱利用</t>
    <phoneticPr fontId="1"/>
  </si>
  <si>
    <t>管理計器設置</t>
    <phoneticPr fontId="1"/>
  </si>
  <si>
    <t>冷凍機更新</t>
    <phoneticPr fontId="1"/>
  </si>
  <si>
    <t>鉄扉の断熱</t>
    <phoneticPr fontId="1"/>
  </si>
  <si>
    <t>配管の断熱対策</t>
    <phoneticPr fontId="1"/>
  </si>
  <si>
    <t>窓ガラスの二重化・遮光フィルム貼付け等断熱</t>
    <phoneticPr fontId="1"/>
  </si>
  <si>
    <t>電気・ハイブリッド車の使用</t>
    <phoneticPr fontId="1"/>
  </si>
  <si>
    <t>新電力の利用</t>
    <phoneticPr fontId="1"/>
  </si>
  <si>
    <t>夜間電力の利用</t>
    <phoneticPr fontId="1"/>
  </si>
  <si>
    <t>省エネ診断実施</t>
    <phoneticPr fontId="1"/>
  </si>
  <si>
    <t>太陽光発電装置（太陽光パネル等）導入</t>
    <phoneticPr fontId="1"/>
  </si>
  <si>
    <t>デジタル印刷機の省エネ運転</t>
    <phoneticPr fontId="1"/>
  </si>
  <si>
    <t>自動車燃料使用削減策</t>
    <phoneticPr fontId="1"/>
  </si>
  <si>
    <t>オフィス使用機器の省エネ化</t>
    <phoneticPr fontId="1"/>
  </si>
  <si>
    <t>景観の配慮</t>
    <phoneticPr fontId="1"/>
  </si>
  <si>
    <t>水銀使用製品産業廃棄物置き場の表示</t>
    <phoneticPr fontId="1"/>
  </si>
  <si>
    <t>廃液の転倒防止</t>
    <phoneticPr fontId="1"/>
  </si>
  <si>
    <t>産廃業者の許可証の更新</t>
    <phoneticPr fontId="1"/>
  </si>
  <si>
    <t>廃棄物保管場所の掲示</t>
    <phoneticPr fontId="1"/>
  </si>
  <si>
    <t>有価物（古紙等）業者との契約</t>
    <phoneticPr fontId="1"/>
  </si>
  <si>
    <t>廃棄物業者への視察</t>
    <phoneticPr fontId="1"/>
  </si>
  <si>
    <t>直近3年間の悪臭苦情なし</t>
    <phoneticPr fontId="1"/>
  </si>
  <si>
    <t>ホットメルト油煙処理装置設置</t>
    <phoneticPr fontId="1"/>
  </si>
  <si>
    <t>水性表面加工剤の採用</t>
    <phoneticPr fontId="1"/>
  </si>
  <si>
    <t>構内緑化(花壇・芝生含む）</t>
    <rPh sb="5" eb="7">
      <t>カダン</t>
    </rPh>
    <rPh sb="8" eb="10">
      <t>シバフ</t>
    </rPh>
    <rPh sb="10" eb="11">
      <t>フク</t>
    </rPh>
    <phoneticPr fontId="1"/>
  </si>
  <si>
    <t>VOC処理装置の導入</t>
    <phoneticPr fontId="1"/>
  </si>
  <si>
    <t>溶剤・洗浄剤の容器蓋め励行</t>
    <rPh sb="11" eb="13">
      <t>レイコウ</t>
    </rPh>
    <phoneticPr fontId="1"/>
  </si>
  <si>
    <t>インキパンカバー設置</t>
    <phoneticPr fontId="1"/>
  </si>
  <si>
    <t>ばい煙測定の実施</t>
    <phoneticPr fontId="1"/>
  </si>
  <si>
    <t>フォークリフトの電動化</t>
    <phoneticPr fontId="1"/>
  </si>
  <si>
    <t>防振対策（防振マットを敷く等）</t>
    <rPh sb="5" eb="7">
      <t>ボウシン</t>
    </rPh>
    <rPh sb="11" eb="12">
      <t>シ</t>
    </rPh>
    <rPh sb="13" eb="14">
      <t>ナド</t>
    </rPh>
    <phoneticPr fontId="1"/>
  </si>
  <si>
    <t>コンプレッサーの防音・防振対策</t>
    <phoneticPr fontId="1"/>
  </si>
  <si>
    <t>電動フォークリフト採用</t>
    <phoneticPr fontId="1"/>
  </si>
  <si>
    <t>周辺への騒音防止チェック実施</t>
    <rPh sb="0" eb="1">
      <t>シュウ</t>
    </rPh>
    <rPh sb="1" eb="2">
      <t>ヘン</t>
    </rPh>
    <phoneticPr fontId="1"/>
  </si>
  <si>
    <t>機械への防音カバー取付け</t>
    <phoneticPr fontId="1"/>
  </si>
  <si>
    <t>遮音カーテンの設置</t>
    <phoneticPr fontId="1"/>
  </si>
  <si>
    <t>周辺への悪臭防止チェック実施</t>
    <rPh sb="0" eb="1">
      <t>シュウ</t>
    </rPh>
    <rPh sb="1" eb="2">
      <t>ヘン</t>
    </rPh>
    <phoneticPr fontId="1"/>
  </si>
  <si>
    <t>廃棄物一覧表作成</t>
    <phoneticPr fontId="1"/>
  </si>
  <si>
    <t>省エネ活動の掲示（電気、照明等）</t>
    <rPh sb="14" eb="15">
      <t>ナド</t>
    </rPh>
    <phoneticPr fontId="1"/>
  </si>
  <si>
    <t>ヒートポンプ設備等省エネ空調設備導入</t>
    <phoneticPr fontId="1"/>
  </si>
  <si>
    <t>ピークカット</t>
    <phoneticPr fontId="1"/>
  </si>
  <si>
    <t>カーボンオフセットへの取組</t>
    <phoneticPr fontId="1"/>
  </si>
  <si>
    <t>カーボンフットプリントへの取組み</t>
    <phoneticPr fontId="1"/>
  </si>
  <si>
    <t>タイマーによる自動消点灯</t>
    <phoneticPr fontId="1"/>
  </si>
  <si>
    <t>地域・自治体貢献（寄付や支援）</t>
    <rPh sb="3" eb="6">
      <t>ジチタイ</t>
    </rPh>
    <phoneticPr fontId="1"/>
  </si>
  <si>
    <t>緊急時の避難場所提供</t>
    <rPh sb="0" eb="3">
      <t>キンキュウジ</t>
    </rPh>
    <rPh sb="4" eb="6">
      <t>ヒナン</t>
    </rPh>
    <rPh sb="6" eb="8">
      <t>バショ</t>
    </rPh>
    <rPh sb="8" eb="10">
      <t>テイキョウ</t>
    </rPh>
    <phoneticPr fontId="1"/>
  </si>
  <si>
    <t>緊急時の非常用資材・備蓄の近隣への提供</t>
    <rPh sb="0" eb="3">
      <t>キンキュウジ</t>
    </rPh>
    <rPh sb="4" eb="7">
      <t>ヒジョウヨウ</t>
    </rPh>
    <rPh sb="7" eb="9">
      <t>シザイ</t>
    </rPh>
    <rPh sb="10" eb="12">
      <t>ビチク</t>
    </rPh>
    <rPh sb="13" eb="15">
      <t>キンリン</t>
    </rPh>
    <rPh sb="17" eb="19">
      <t>テイキョウ</t>
    </rPh>
    <phoneticPr fontId="1"/>
  </si>
  <si>
    <t>作業者へ化学物質の教育（GHS分類・SDS等）</t>
    <rPh sb="0" eb="3">
      <t>サギョウシャ</t>
    </rPh>
    <rPh sb="4" eb="6">
      <t>カガク</t>
    </rPh>
    <rPh sb="6" eb="8">
      <t>ブッシツ</t>
    </rPh>
    <rPh sb="9" eb="11">
      <t>キョウイク</t>
    </rPh>
    <rPh sb="15" eb="17">
      <t>ブンルイ</t>
    </rPh>
    <rPh sb="21" eb="22">
      <t>ナド</t>
    </rPh>
    <phoneticPr fontId="1"/>
  </si>
  <si>
    <t>作業主任者の選任</t>
    <rPh sb="0" eb="2">
      <t>サギョウ</t>
    </rPh>
    <rPh sb="2" eb="5">
      <t>シュニンシャ</t>
    </rPh>
    <rPh sb="6" eb="8">
      <t>センニン</t>
    </rPh>
    <phoneticPr fontId="1"/>
  </si>
  <si>
    <t>GPマーク表示</t>
    <phoneticPr fontId="1"/>
  </si>
  <si>
    <t>クリオネマーク表示</t>
    <phoneticPr fontId="1"/>
  </si>
  <si>
    <t>バタフライマーク表示</t>
    <phoneticPr fontId="1"/>
  </si>
  <si>
    <t>オリジナルグリーン製品の開発</t>
    <phoneticPr fontId="1"/>
  </si>
  <si>
    <t>オリジナルグリーン製品の販売</t>
    <phoneticPr fontId="1"/>
  </si>
  <si>
    <t>カーボン・オフセット表示</t>
    <phoneticPr fontId="1"/>
  </si>
  <si>
    <t>カーボン・フットプリント表示</t>
    <phoneticPr fontId="1"/>
  </si>
  <si>
    <t>安全衛生委員会の設置運用</t>
    <rPh sb="0" eb="2">
      <t>アンゼン</t>
    </rPh>
    <rPh sb="2" eb="4">
      <t>エイセイ</t>
    </rPh>
    <rPh sb="4" eb="7">
      <t>イインカイ</t>
    </rPh>
    <rPh sb="8" eb="10">
      <t>セッチ</t>
    </rPh>
    <rPh sb="10" eb="12">
      <t>ウンヨウ</t>
    </rPh>
    <phoneticPr fontId="1"/>
  </si>
  <si>
    <t>環境教育の実施（実施記録や外部セミナー参加等）</t>
    <rPh sb="5" eb="7">
      <t>ジッシ</t>
    </rPh>
    <rPh sb="8" eb="10">
      <t>ジッシ</t>
    </rPh>
    <rPh sb="10" eb="12">
      <t>キロク</t>
    </rPh>
    <rPh sb="13" eb="15">
      <t>ガイブ</t>
    </rPh>
    <rPh sb="19" eb="21">
      <t>サンカ</t>
    </rPh>
    <rPh sb="21" eb="22">
      <t>ナド</t>
    </rPh>
    <phoneticPr fontId="1"/>
  </si>
  <si>
    <t>環境推進工場認定登録（全印工連）</t>
    <rPh sb="0" eb="2">
      <t>カンキョウ</t>
    </rPh>
    <rPh sb="2" eb="4">
      <t>スイシン</t>
    </rPh>
    <rPh sb="4" eb="6">
      <t>コウジョウ</t>
    </rPh>
    <rPh sb="6" eb="8">
      <t>ニンテイ</t>
    </rPh>
    <rPh sb="8" eb="10">
      <t>トウロク</t>
    </rPh>
    <rPh sb="11" eb="12">
      <t>ゼン</t>
    </rPh>
    <rPh sb="12" eb="13">
      <t>イン</t>
    </rPh>
    <rPh sb="13" eb="14">
      <t>コウ</t>
    </rPh>
    <rPh sb="14" eb="15">
      <t>レン</t>
    </rPh>
    <phoneticPr fontId="1"/>
  </si>
  <si>
    <t>CSR認定登録（全印工連）</t>
    <rPh sb="3" eb="5">
      <t>ニンテイ</t>
    </rPh>
    <rPh sb="5" eb="7">
      <t>トウロク</t>
    </rPh>
    <rPh sb="8" eb="9">
      <t>ゼン</t>
    </rPh>
    <rPh sb="9" eb="10">
      <t>イン</t>
    </rPh>
    <rPh sb="10" eb="11">
      <t>コウ</t>
    </rPh>
    <rPh sb="11" eb="12">
      <t>レン</t>
    </rPh>
    <phoneticPr fontId="1"/>
  </si>
  <si>
    <t>表彰受賞履歴（地方自治体や民間団体）</t>
    <rPh sb="7" eb="9">
      <t>チホウ</t>
    </rPh>
    <rPh sb="9" eb="12">
      <t>ジチタイ</t>
    </rPh>
    <rPh sb="13" eb="15">
      <t>ミンカン</t>
    </rPh>
    <rPh sb="15" eb="17">
      <t>ダンタイ</t>
    </rPh>
    <phoneticPr fontId="1"/>
  </si>
  <si>
    <t>3-6-7</t>
    <phoneticPr fontId="1"/>
  </si>
  <si>
    <t>4-1-34</t>
  </si>
  <si>
    <t>4-3-1</t>
    <phoneticPr fontId="1"/>
  </si>
  <si>
    <t>4-3-2</t>
    <phoneticPr fontId="1"/>
  </si>
  <si>
    <t>4-5-12</t>
  </si>
  <si>
    <t>5-1-5</t>
  </si>
  <si>
    <t>5-1-7</t>
  </si>
  <si>
    <t>7-1-12</t>
  </si>
  <si>
    <t>VOC拡散防止カーテン設置</t>
    <phoneticPr fontId="1"/>
  </si>
  <si>
    <t>PP貼りサーマルフィルム化</t>
    <phoneticPr fontId="1"/>
  </si>
  <si>
    <t>製本</t>
    <rPh sb="0" eb="2">
      <t>セイホン</t>
    </rPh>
    <phoneticPr fontId="1"/>
  </si>
  <si>
    <t>ドライラミネーター、押出しラミネーター等の密閉化</t>
    <rPh sb="10" eb="12">
      <t>オシダ</t>
    </rPh>
    <rPh sb="19" eb="20">
      <t>ナド</t>
    </rPh>
    <rPh sb="21" eb="24">
      <t>ミッペイカ</t>
    </rPh>
    <phoneticPr fontId="1"/>
  </si>
  <si>
    <t>金属廃版、廃抜き型のリサイクル</t>
    <rPh sb="0" eb="2">
      <t>キンゾク</t>
    </rPh>
    <rPh sb="2" eb="3">
      <t>ハイ</t>
    </rPh>
    <rPh sb="3" eb="4">
      <t>ハン</t>
    </rPh>
    <rPh sb="5" eb="6">
      <t>ハイ</t>
    </rPh>
    <rPh sb="6" eb="7">
      <t>ヌ</t>
    </rPh>
    <rPh sb="8" eb="9">
      <t>ガタ</t>
    </rPh>
    <phoneticPr fontId="1"/>
  </si>
  <si>
    <t>版枠のリユース</t>
    <rPh sb="0" eb="1">
      <t>ハン</t>
    </rPh>
    <rPh sb="1" eb="2">
      <t>ワク</t>
    </rPh>
    <phoneticPr fontId="1"/>
  </si>
  <si>
    <t>3-3-3</t>
    <phoneticPr fontId="1"/>
  </si>
  <si>
    <t>3-3-4</t>
    <phoneticPr fontId="1"/>
  </si>
  <si>
    <t>3-4-2</t>
    <phoneticPr fontId="1"/>
  </si>
  <si>
    <t>3-4-3</t>
    <phoneticPr fontId="1"/>
  </si>
  <si>
    <t>3-4-4</t>
    <phoneticPr fontId="1"/>
  </si>
  <si>
    <t>3-4-5</t>
    <phoneticPr fontId="1"/>
  </si>
  <si>
    <t>3-4-6</t>
    <phoneticPr fontId="1"/>
  </si>
  <si>
    <t>3-4-7</t>
    <phoneticPr fontId="1"/>
  </si>
  <si>
    <t>3-4-8</t>
    <phoneticPr fontId="1"/>
  </si>
  <si>
    <t>3-4-9</t>
    <phoneticPr fontId="1"/>
  </si>
  <si>
    <t>3-4-10</t>
    <phoneticPr fontId="1"/>
  </si>
  <si>
    <t>3-6-9</t>
    <phoneticPr fontId="1"/>
  </si>
  <si>
    <t>緑化率の把握</t>
    <rPh sb="0" eb="3">
      <t>リョクカリツ</t>
    </rPh>
    <rPh sb="4" eb="6">
      <t>ハアク</t>
    </rPh>
    <phoneticPr fontId="1"/>
  </si>
  <si>
    <t>温室効果ガス排出量の把握</t>
    <rPh sb="0" eb="4">
      <t>オンシツコウカ</t>
    </rPh>
    <rPh sb="6" eb="9">
      <t>ハイシュツリョウ</t>
    </rPh>
    <rPh sb="10" eb="12">
      <t>ハアク</t>
    </rPh>
    <phoneticPr fontId="1"/>
  </si>
  <si>
    <t>法定資格者一覧</t>
    <rPh sb="0" eb="2">
      <t>ホウテイ</t>
    </rPh>
    <rPh sb="2" eb="5">
      <t>シカクシャ</t>
    </rPh>
    <rPh sb="5" eb="7">
      <t>イチラン</t>
    </rPh>
    <phoneticPr fontId="1"/>
  </si>
  <si>
    <t>無溶剤型ラミネーターの設置</t>
    <phoneticPr fontId="1"/>
  </si>
  <si>
    <t>作業環境測定の実施（有機溶剤）</t>
    <rPh sb="10" eb="12">
      <t>ユウキ</t>
    </rPh>
    <rPh sb="12" eb="14">
      <t>ヨウザイ</t>
    </rPh>
    <phoneticPr fontId="1"/>
  </si>
  <si>
    <t>作業環境測定の実施（騒音）</t>
    <rPh sb="10" eb="12">
      <t>ソウオン</t>
    </rPh>
    <phoneticPr fontId="1"/>
  </si>
  <si>
    <t>3-3-12</t>
    <phoneticPr fontId="1"/>
  </si>
  <si>
    <t>2-1-2</t>
  </si>
  <si>
    <t>項目</t>
    <rPh sb="0" eb="2">
      <t>コウモク</t>
    </rPh>
    <phoneticPr fontId="1"/>
  </si>
  <si>
    <t>備考</t>
    <rPh sb="0" eb="2">
      <t>ビコウ</t>
    </rPh>
    <phoneticPr fontId="1"/>
  </si>
  <si>
    <t>2-1-4</t>
    <phoneticPr fontId="1"/>
  </si>
  <si>
    <t>2-1-8</t>
    <phoneticPr fontId="1"/>
  </si>
  <si>
    <t>3-1-14</t>
  </si>
  <si>
    <t>3-1-15</t>
  </si>
  <si>
    <t>3-1-24</t>
  </si>
  <si>
    <t>3-1-25</t>
  </si>
  <si>
    <t>3-1-26</t>
  </si>
  <si>
    <t>ボイラー設置の届出</t>
    <rPh sb="4" eb="6">
      <t>セッチ</t>
    </rPh>
    <phoneticPr fontId="1"/>
  </si>
  <si>
    <t>3-2-20</t>
  </si>
  <si>
    <t>土壌汚染対策：地下タンクの漏えいチェック</t>
    <rPh sb="0" eb="1">
      <t>ツチ</t>
    </rPh>
    <phoneticPr fontId="1"/>
  </si>
  <si>
    <t>土壌汚染対策：地面への浸透防止床</t>
    <rPh sb="0" eb="1">
      <t>ツチ</t>
    </rPh>
    <phoneticPr fontId="1"/>
  </si>
  <si>
    <t>土壌汚染対策：廃棄物置き場の屋根付き化</t>
    <rPh sb="0" eb="1">
      <t>ツチ</t>
    </rPh>
    <phoneticPr fontId="1"/>
  </si>
  <si>
    <t>3-3-2</t>
  </si>
  <si>
    <t>3-3-3</t>
  </si>
  <si>
    <t>3-3-18</t>
  </si>
  <si>
    <t>3-3-19</t>
  </si>
  <si>
    <t>3-3-20</t>
  </si>
  <si>
    <t>騒音・振動規制地域の適用の有無を把握（市区町村役場で確認）</t>
    <rPh sb="10" eb="12">
      <t>テキヨウ</t>
    </rPh>
    <rPh sb="13" eb="15">
      <t>ウム</t>
    </rPh>
    <rPh sb="19" eb="21">
      <t>シク</t>
    </rPh>
    <rPh sb="21" eb="23">
      <t>チョウソン</t>
    </rPh>
    <rPh sb="23" eb="25">
      <t>ヤクバ</t>
    </rPh>
    <rPh sb="26" eb="28">
      <t>カクニン</t>
    </rPh>
    <phoneticPr fontId="1"/>
  </si>
  <si>
    <t>3-3-16</t>
    <phoneticPr fontId="1"/>
  </si>
  <si>
    <t>フォークリフトの爪整備</t>
    <phoneticPr fontId="1"/>
  </si>
  <si>
    <t>3-3-6</t>
    <phoneticPr fontId="1"/>
  </si>
  <si>
    <t>3-3-9</t>
    <phoneticPr fontId="1"/>
  </si>
  <si>
    <t>3-3-10</t>
    <phoneticPr fontId="1"/>
  </si>
  <si>
    <t>3-3-13</t>
    <phoneticPr fontId="1"/>
  </si>
  <si>
    <t>3-4-2</t>
  </si>
  <si>
    <t>3-4-3</t>
  </si>
  <si>
    <t>3-4-4</t>
  </si>
  <si>
    <t>3-4-10</t>
  </si>
  <si>
    <t>3-4-11</t>
  </si>
  <si>
    <t>敷地境界臭気確認（定期パトロール）</t>
    <phoneticPr fontId="1"/>
  </si>
  <si>
    <t>3-4-12</t>
  </si>
  <si>
    <t>3-4-13</t>
  </si>
  <si>
    <t>3-5-2</t>
  </si>
  <si>
    <t>3-5-17</t>
  </si>
  <si>
    <t>特別管理産業廃棄物対策：特別管理産業廃棄物管理責任者を設置</t>
    <rPh sb="12" eb="16">
      <t>トクベツカンリ</t>
    </rPh>
    <rPh sb="16" eb="18">
      <t>サンギョウ</t>
    </rPh>
    <rPh sb="18" eb="21">
      <t>ハイキブツ</t>
    </rPh>
    <rPh sb="21" eb="23">
      <t>カンリ</t>
    </rPh>
    <rPh sb="23" eb="25">
      <t>セキニン</t>
    </rPh>
    <rPh sb="25" eb="26">
      <t>シャ</t>
    </rPh>
    <rPh sb="27" eb="29">
      <t>セッチ</t>
    </rPh>
    <phoneticPr fontId="1"/>
  </si>
  <si>
    <t>特別管理産業廃棄物対策：他物との区分けして保管</t>
    <phoneticPr fontId="1"/>
  </si>
  <si>
    <t>3-5-3</t>
    <phoneticPr fontId="1"/>
  </si>
  <si>
    <t>3-5-4</t>
    <phoneticPr fontId="1"/>
  </si>
  <si>
    <t>3-5-11</t>
    <phoneticPr fontId="1"/>
  </si>
  <si>
    <t>3-5-5</t>
    <phoneticPr fontId="1"/>
  </si>
  <si>
    <t>3-5-12</t>
    <phoneticPr fontId="1"/>
  </si>
  <si>
    <t>3-5-6</t>
    <phoneticPr fontId="1"/>
  </si>
  <si>
    <t>3-5-7</t>
    <phoneticPr fontId="1"/>
  </si>
  <si>
    <t>3-5-10</t>
    <phoneticPr fontId="1"/>
  </si>
  <si>
    <t>3-5-9</t>
    <phoneticPr fontId="1"/>
  </si>
  <si>
    <t>3-5-13</t>
    <phoneticPr fontId="1"/>
  </si>
  <si>
    <t>3-5-16</t>
    <phoneticPr fontId="1"/>
  </si>
  <si>
    <t>3-5-8</t>
    <phoneticPr fontId="1"/>
  </si>
  <si>
    <t>3-5-14</t>
    <phoneticPr fontId="1"/>
  </si>
  <si>
    <t>3-5-15</t>
    <phoneticPr fontId="1"/>
  </si>
  <si>
    <t>3-6-3</t>
    <phoneticPr fontId="1"/>
  </si>
  <si>
    <t>3-6-10</t>
    <phoneticPr fontId="1"/>
  </si>
  <si>
    <t>構内緑化の推進</t>
    <phoneticPr fontId="1"/>
  </si>
  <si>
    <t>4-5-6</t>
    <phoneticPr fontId="1"/>
  </si>
  <si>
    <t>4-5-5</t>
    <phoneticPr fontId="1"/>
  </si>
  <si>
    <t>3-6-4</t>
    <phoneticPr fontId="1"/>
  </si>
  <si>
    <t>3-6-5</t>
    <phoneticPr fontId="1"/>
  </si>
  <si>
    <t>3-6-6</t>
    <phoneticPr fontId="1"/>
  </si>
  <si>
    <t>4-5-7</t>
    <phoneticPr fontId="1"/>
  </si>
  <si>
    <t>3-6-8</t>
    <phoneticPr fontId="1"/>
  </si>
  <si>
    <t>4-1-22</t>
    <phoneticPr fontId="1"/>
  </si>
  <si>
    <t>エネルギー使用量の経年把握</t>
    <phoneticPr fontId="1"/>
  </si>
  <si>
    <t>4-1-3</t>
    <phoneticPr fontId="1"/>
  </si>
  <si>
    <t>4-1-4</t>
    <phoneticPr fontId="1"/>
  </si>
  <si>
    <t>4-1-5</t>
    <phoneticPr fontId="1"/>
  </si>
  <si>
    <t>4-1-6</t>
    <phoneticPr fontId="1"/>
  </si>
  <si>
    <t>4-1-40</t>
    <phoneticPr fontId="1"/>
  </si>
  <si>
    <t>4-1-7</t>
    <phoneticPr fontId="1"/>
  </si>
  <si>
    <t>4-1-8</t>
    <phoneticPr fontId="1"/>
  </si>
  <si>
    <t>4-1-9</t>
    <phoneticPr fontId="1"/>
  </si>
  <si>
    <t>照明の人感センサー導入</t>
    <phoneticPr fontId="1"/>
  </si>
  <si>
    <t>4-1-10</t>
    <phoneticPr fontId="1"/>
  </si>
  <si>
    <t>4-1-27</t>
    <phoneticPr fontId="1"/>
  </si>
  <si>
    <t>4-1-11</t>
    <phoneticPr fontId="1"/>
  </si>
  <si>
    <t>4-1-28</t>
    <phoneticPr fontId="1"/>
  </si>
  <si>
    <t>4-1-12</t>
    <phoneticPr fontId="1"/>
  </si>
  <si>
    <t>4-1-29</t>
    <phoneticPr fontId="1"/>
  </si>
  <si>
    <t>4-1-13</t>
    <phoneticPr fontId="1"/>
  </si>
  <si>
    <t>Hf照明・LED等省エネ照明導入</t>
    <phoneticPr fontId="1"/>
  </si>
  <si>
    <t>4-1-14</t>
    <phoneticPr fontId="1"/>
  </si>
  <si>
    <t>4-1-15</t>
    <phoneticPr fontId="1"/>
  </si>
  <si>
    <t>4-1-16</t>
    <phoneticPr fontId="1"/>
  </si>
  <si>
    <t>最大積載量に見合った輸送単位の設定</t>
    <phoneticPr fontId="1"/>
  </si>
  <si>
    <t>製造機械・設備の省エネ化：モーター等のインバータ採用</t>
    <phoneticPr fontId="1"/>
  </si>
  <si>
    <t>4-1-17</t>
    <phoneticPr fontId="1"/>
  </si>
  <si>
    <t>製造機械・設備の省エネ化：圧縮エア集中管理</t>
    <phoneticPr fontId="1"/>
  </si>
  <si>
    <t>製造機械・設備の省エネ化：局所空調導入</t>
    <phoneticPr fontId="1"/>
  </si>
  <si>
    <t>製造機械・設備の省エネ化：空調機更新</t>
    <phoneticPr fontId="1"/>
  </si>
  <si>
    <t>製造機械・設備の省エネ化：空調のインバータ化</t>
    <phoneticPr fontId="1"/>
  </si>
  <si>
    <t>製造機械・設備の省エネ化：チラーの省エネ化</t>
    <phoneticPr fontId="1"/>
  </si>
  <si>
    <t>製造機械・設備の省エネ化：廃熱再利用（グラビア印刷/オフ輪印刷用）</t>
    <phoneticPr fontId="1"/>
  </si>
  <si>
    <t>製造機械・設備の省エネ化：不使用補助機の切り離し</t>
    <phoneticPr fontId="1"/>
  </si>
  <si>
    <t>コンプレッサーの省エネ【吸気温低減・吐出圧低減・グループ制御】</t>
    <phoneticPr fontId="1"/>
  </si>
  <si>
    <t>4-1-25</t>
    <phoneticPr fontId="1"/>
  </si>
  <si>
    <t>4-1-19</t>
    <phoneticPr fontId="1"/>
  </si>
  <si>
    <t>4-1-26</t>
    <phoneticPr fontId="1"/>
  </si>
  <si>
    <t>4-1-21</t>
    <phoneticPr fontId="1"/>
  </si>
  <si>
    <t>4-1-20</t>
    <phoneticPr fontId="1"/>
  </si>
  <si>
    <t>4-1-37</t>
    <phoneticPr fontId="1"/>
  </si>
  <si>
    <t>乾燥排気リターン見直し</t>
    <phoneticPr fontId="1"/>
  </si>
  <si>
    <t>4-1-18</t>
    <phoneticPr fontId="1"/>
  </si>
  <si>
    <t>4-1-39</t>
    <phoneticPr fontId="1"/>
  </si>
  <si>
    <t>4-1-38</t>
    <phoneticPr fontId="1"/>
  </si>
  <si>
    <t>4-1-32</t>
    <phoneticPr fontId="1"/>
  </si>
  <si>
    <t>4-1-23</t>
    <phoneticPr fontId="1"/>
  </si>
  <si>
    <t>4-1-36</t>
    <phoneticPr fontId="1"/>
  </si>
  <si>
    <t>エアーもれ防止・改善</t>
    <phoneticPr fontId="1"/>
  </si>
  <si>
    <t>4-1-24</t>
    <phoneticPr fontId="1"/>
  </si>
  <si>
    <t>4-1-35</t>
    <phoneticPr fontId="1"/>
  </si>
  <si>
    <t>4-1-33</t>
    <phoneticPr fontId="1"/>
  </si>
  <si>
    <t>デマンド・コントロール</t>
    <phoneticPr fontId="1"/>
  </si>
  <si>
    <t>4-1-34</t>
    <phoneticPr fontId="1"/>
  </si>
  <si>
    <t>グリーン電力証書購入</t>
    <phoneticPr fontId="1"/>
  </si>
  <si>
    <t>4-1-42</t>
    <phoneticPr fontId="1"/>
  </si>
  <si>
    <t>4-1-30</t>
    <phoneticPr fontId="1"/>
  </si>
  <si>
    <t>4-1-31</t>
    <phoneticPr fontId="1"/>
  </si>
  <si>
    <t>4-1-41</t>
    <phoneticPr fontId="1"/>
  </si>
  <si>
    <t>4-1-43</t>
    <phoneticPr fontId="1"/>
  </si>
  <si>
    <t>4-1-51</t>
  </si>
  <si>
    <t>4-1-50</t>
    <phoneticPr fontId="1"/>
  </si>
  <si>
    <t>4-2-9</t>
    <phoneticPr fontId="1"/>
  </si>
  <si>
    <t>4-2-10</t>
    <phoneticPr fontId="1"/>
  </si>
  <si>
    <t>4-2-12</t>
    <phoneticPr fontId="1"/>
  </si>
  <si>
    <t>4-2-13</t>
    <phoneticPr fontId="1"/>
  </si>
  <si>
    <t>SDSの保管</t>
    <phoneticPr fontId="1"/>
  </si>
  <si>
    <t>4-2-14</t>
    <phoneticPr fontId="1"/>
  </si>
  <si>
    <t>SDSの最新版管理</t>
    <phoneticPr fontId="1"/>
  </si>
  <si>
    <t>4-2-11</t>
    <phoneticPr fontId="1"/>
  </si>
  <si>
    <t>4-2-5</t>
    <phoneticPr fontId="1"/>
  </si>
  <si>
    <t>4-2-6</t>
    <phoneticPr fontId="1"/>
  </si>
  <si>
    <t>GP認定洗浄剤の使用</t>
    <phoneticPr fontId="1"/>
  </si>
  <si>
    <t>4-2-7</t>
    <phoneticPr fontId="1"/>
  </si>
  <si>
    <t>PRTR法対象物質（ジクロロメタン、トルエン、キシレン等）からの切替</t>
    <phoneticPr fontId="1"/>
  </si>
  <si>
    <t>4-2-8</t>
    <phoneticPr fontId="1"/>
  </si>
  <si>
    <t>4-2-15</t>
    <phoneticPr fontId="1"/>
  </si>
  <si>
    <t>4-2-3</t>
    <phoneticPr fontId="1"/>
  </si>
  <si>
    <t>湿し水IPAレス化</t>
    <phoneticPr fontId="1"/>
  </si>
  <si>
    <t>4-2-4</t>
    <phoneticPr fontId="1"/>
  </si>
  <si>
    <t>IPA濃度管理</t>
    <phoneticPr fontId="1"/>
  </si>
  <si>
    <t>4-3-8</t>
    <phoneticPr fontId="1"/>
  </si>
  <si>
    <t>4-3-12</t>
    <phoneticPr fontId="1"/>
  </si>
  <si>
    <t>4-3-3</t>
    <phoneticPr fontId="1"/>
  </si>
  <si>
    <t>4-3-6</t>
    <phoneticPr fontId="1"/>
  </si>
  <si>
    <t>4-3-9</t>
    <phoneticPr fontId="1"/>
  </si>
  <si>
    <t>4-3-14</t>
    <phoneticPr fontId="1"/>
  </si>
  <si>
    <t>4-3-7</t>
    <phoneticPr fontId="1"/>
  </si>
  <si>
    <t>4-3-10</t>
    <phoneticPr fontId="1"/>
  </si>
  <si>
    <t>4-3-4</t>
    <phoneticPr fontId="1"/>
  </si>
  <si>
    <t>4-3-13</t>
    <phoneticPr fontId="1"/>
  </si>
  <si>
    <t>CCMの活用</t>
    <phoneticPr fontId="1"/>
  </si>
  <si>
    <t>4-3-5</t>
    <phoneticPr fontId="1"/>
  </si>
  <si>
    <t>4-3-15</t>
    <phoneticPr fontId="1"/>
  </si>
  <si>
    <t>4-3-11</t>
    <phoneticPr fontId="1"/>
  </si>
  <si>
    <t>金属資材のリユース</t>
    <phoneticPr fontId="1"/>
  </si>
  <si>
    <t>4-4-29</t>
  </si>
  <si>
    <t>4-4-14</t>
    <phoneticPr fontId="1"/>
  </si>
  <si>
    <t>4-4-22</t>
    <phoneticPr fontId="1"/>
  </si>
  <si>
    <t>4-4-3</t>
    <phoneticPr fontId="1"/>
  </si>
  <si>
    <t>4-4-6</t>
    <phoneticPr fontId="1"/>
  </si>
  <si>
    <t>4-4-18</t>
    <phoneticPr fontId="1"/>
  </si>
  <si>
    <t>4-4-20</t>
    <phoneticPr fontId="1"/>
  </si>
  <si>
    <t>4-4-21</t>
    <phoneticPr fontId="1"/>
  </si>
  <si>
    <t>再生包装材（ダンボールや再生PPバンド）の利用</t>
    <phoneticPr fontId="1"/>
  </si>
  <si>
    <t>4-4-23</t>
    <phoneticPr fontId="1"/>
  </si>
  <si>
    <t>4-4-4</t>
    <phoneticPr fontId="1"/>
  </si>
  <si>
    <t>4-4-5</t>
    <phoneticPr fontId="1"/>
  </si>
  <si>
    <t>剥離紙、抜きカス、損紙等の固形燃料（RPF）化</t>
    <phoneticPr fontId="1"/>
  </si>
  <si>
    <t>4-4-7</t>
    <phoneticPr fontId="1"/>
  </si>
  <si>
    <t>フィルム等廃プラ（PPバンド、ストレッチフィルム）のリサイクル</t>
    <phoneticPr fontId="1"/>
  </si>
  <si>
    <t>4-4-24</t>
    <phoneticPr fontId="1"/>
  </si>
  <si>
    <t>4-4-13</t>
    <phoneticPr fontId="1"/>
  </si>
  <si>
    <t>4-4-10</t>
    <phoneticPr fontId="1"/>
  </si>
  <si>
    <t>4-4-15</t>
    <phoneticPr fontId="1"/>
  </si>
  <si>
    <t>4-4-19</t>
    <phoneticPr fontId="1"/>
  </si>
  <si>
    <t>4-4-16</t>
    <phoneticPr fontId="1"/>
  </si>
  <si>
    <t>4-4-11</t>
    <phoneticPr fontId="1"/>
  </si>
  <si>
    <t>4-4-17</t>
    <phoneticPr fontId="1"/>
  </si>
  <si>
    <t>4-4-25</t>
    <phoneticPr fontId="1"/>
  </si>
  <si>
    <t>4-4-26</t>
    <phoneticPr fontId="1"/>
  </si>
  <si>
    <t>シリンダー素材のリサイクル</t>
    <phoneticPr fontId="1"/>
  </si>
  <si>
    <t>4-4-27</t>
    <phoneticPr fontId="1"/>
  </si>
  <si>
    <t>バラード銅・銅粉等リサイクル</t>
    <phoneticPr fontId="1"/>
  </si>
  <si>
    <t>4-4-8</t>
    <phoneticPr fontId="1"/>
  </si>
  <si>
    <t>印刷版（PS版）のリサイクル</t>
    <phoneticPr fontId="1"/>
  </si>
  <si>
    <t>4-4-9</t>
    <phoneticPr fontId="1"/>
  </si>
  <si>
    <t>4-4-12</t>
    <phoneticPr fontId="1"/>
  </si>
  <si>
    <t>トナー等容器、感光ドラム等のリユース・リサイクル</t>
    <phoneticPr fontId="1"/>
  </si>
  <si>
    <t>リサイクル対応型HM（難細裂化EVA系、PUR系）使用</t>
    <phoneticPr fontId="1"/>
  </si>
  <si>
    <t>リサイクル対応型シール使用</t>
    <phoneticPr fontId="1"/>
  </si>
  <si>
    <t>4-4-28</t>
    <phoneticPr fontId="1"/>
  </si>
  <si>
    <t>4-5-16</t>
    <phoneticPr fontId="1"/>
  </si>
  <si>
    <t>事業活動のSDGSとの関連付け</t>
    <phoneticPr fontId="1"/>
  </si>
  <si>
    <t>CSR活動報告</t>
    <phoneticPr fontId="1"/>
  </si>
  <si>
    <t>ベルマーク収集寄付</t>
    <phoneticPr fontId="1"/>
  </si>
  <si>
    <t>4-5-3</t>
    <phoneticPr fontId="1"/>
  </si>
  <si>
    <t>4-5-4</t>
    <phoneticPr fontId="1"/>
  </si>
  <si>
    <t>AEDの設置</t>
    <phoneticPr fontId="1"/>
  </si>
  <si>
    <t>4-5-8</t>
    <phoneticPr fontId="1"/>
  </si>
  <si>
    <t>4-5-10</t>
    <phoneticPr fontId="1"/>
  </si>
  <si>
    <t>4-5-11</t>
    <phoneticPr fontId="1"/>
  </si>
  <si>
    <t>4-5-12</t>
    <phoneticPr fontId="1"/>
  </si>
  <si>
    <t>4-5-13</t>
    <phoneticPr fontId="1"/>
  </si>
  <si>
    <t>4-5-14</t>
    <phoneticPr fontId="1"/>
  </si>
  <si>
    <t>4-5-15</t>
    <phoneticPr fontId="1"/>
  </si>
  <si>
    <t>5-1-14</t>
  </si>
  <si>
    <t>5-1-3</t>
    <phoneticPr fontId="1"/>
  </si>
  <si>
    <t>5-1-6</t>
    <phoneticPr fontId="1"/>
  </si>
  <si>
    <t>5-1-7</t>
    <phoneticPr fontId="1"/>
  </si>
  <si>
    <t>5-1-8</t>
    <phoneticPr fontId="1"/>
  </si>
  <si>
    <t>5-1-9</t>
    <phoneticPr fontId="1"/>
  </si>
  <si>
    <t>5-1-10</t>
    <phoneticPr fontId="1"/>
  </si>
  <si>
    <t>5-1-11</t>
    <phoneticPr fontId="1"/>
  </si>
  <si>
    <t>5-1-12</t>
    <phoneticPr fontId="1"/>
  </si>
  <si>
    <t>5-1-13</t>
    <phoneticPr fontId="1"/>
  </si>
  <si>
    <t>5-1-4</t>
    <phoneticPr fontId="1"/>
  </si>
  <si>
    <t>5-1-5</t>
    <phoneticPr fontId="1"/>
  </si>
  <si>
    <t>化学物質のリスクアセスメントの実施</t>
    <rPh sb="15" eb="17">
      <t>ジッシ</t>
    </rPh>
    <phoneticPr fontId="1"/>
  </si>
  <si>
    <t>容器の再利用（リユース）</t>
    <phoneticPr fontId="1"/>
  </si>
  <si>
    <t>包装材の再利用（リユース）・リサイクル（ワンプやダンボール等）</t>
    <phoneticPr fontId="1"/>
  </si>
  <si>
    <t>パレットの修繕・再利用（リユース）</t>
    <phoneticPr fontId="1"/>
  </si>
  <si>
    <t>紙管の再利用（リユース）・リサイクル</t>
    <phoneticPr fontId="1"/>
  </si>
  <si>
    <t>インキの再利用（リユース）</t>
    <phoneticPr fontId="1"/>
  </si>
  <si>
    <t>溶剤の再利用（リユース）・リサイクル</t>
    <phoneticPr fontId="1"/>
  </si>
  <si>
    <t>FSC表示</t>
    <phoneticPr fontId="1"/>
  </si>
  <si>
    <t>PEFC表示</t>
    <phoneticPr fontId="1"/>
  </si>
  <si>
    <t>CSRレポート発行</t>
    <phoneticPr fontId="1"/>
  </si>
  <si>
    <t>環境方針等ホームページでの公開</t>
    <phoneticPr fontId="1"/>
  </si>
  <si>
    <t>5S活動の推進</t>
    <phoneticPr fontId="1"/>
  </si>
  <si>
    <t>緊急時のBCP（事業継続計画）導入</t>
    <phoneticPr fontId="1"/>
  </si>
  <si>
    <t>セミナー・講演等実施</t>
    <phoneticPr fontId="1"/>
  </si>
  <si>
    <t>グリーンプリンティング工場認定</t>
    <phoneticPr fontId="1"/>
  </si>
  <si>
    <t>エコアクション21認証登録</t>
    <phoneticPr fontId="1"/>
  </si>
  <si>
    <t>クリオネマーク認証登録</t>
    <phoneticPr fontId="1"/>
  </si>
  <si>
    <t>バタフライマーク登録</t>
    <phoneticPr fontId="1"/>
  </si>
  <si>
    <t>化学物質管理認証（CMS）</t>
    <phoneticPr fontId="1"/>
  </si>
  <si>
    <t>PEFC（COC）認証</t>
    <phoneticPr fontId="1"/>
  </si>
  <si>
    <t>6-2-3</t>
    <phoneticPr fontId="1"/>
  </si>
  <si>
    <t>6-2-4</t>
    <phoneticPr fontId="1"/>
  </si>
  <si>
    <t>6-2-5</t>
    <phoneticPr fontId="1"/>
  </si>
  <si>
    <t>6-2-6</t>
    <phoneticPr fontId="1"/>
  </si>
  <si>
    <t>6-2-7</t>
    <phoneticPr fontId="1"/>
  </si>
  <si>
    <t>6-2-8</t>
    <phoneticPr fontId="1"/>
  </si>
  <si>
    <t>6-2-9</t>
    <phoneticPr fontId="1"/>
  </si>
  <si>
    <t>6-2-10</t>
    <phoneticPr fontId="1"/>
  </si>
  <si>
    <t>6-3-3</t>
    <phoneticPr fontId="1"/>
  </si>
  <si>
    <t>6-3-9</t>
    <phoneticPr fontId="1"/>
  </si>
  <si>
    <t>6-3-4</t>
    <phoneticPr fontId="1"/>
  </si>
  <si>
    <t>6-3-10</t>
    <phoneticPr fontId="1"/>
  </si>
  <si>
    <t>6-3-5</t>
    <phoneticPr fontId="1"/>
  </si>
  <si>
    <t>6-3-11</t>
    <phoneticPr fontId="1"/>
  </si>
  <si>
    <t>6-3-6</t>
    <phoneticPr fontId="1"/>
  </si>
  <si>
    <t>6-3-12</t>
    <phoneticPr fontId="1"/>
  </si>
  <si>
    <t>6-3-13</t>
    <phoneticPr fontId="1"/>
  </si>
  <si>
    <t>6-3-7</t>
    <phoneticPr fontId="1"/>
  </si>
  <si>
    <t>6-3-8</t>
    <phoneticPr fontId="1"/>
  </si>
  <si>
    <t>6-4-3</t>
    <phoneticPr fontId="1"/>
  </si>
  <si>
    <t>6-4-4</t>
    <phoneticPr fontId="1"/>
  </si>
  <si>
    <t>6-4-5</t>
    <phoneticPr fontId="1"/>
  </si>
  <si>
    <t>6-5-3</t>
    <phoneticPr fontId="1"/>
  </si>
  <si>
    <t>6-5-4</t>
    <phoneticPr fontId="1"/>
  </si>
  <si>
    <t>6-5-5</t>
    <phoneticPr fontId="1"/>
  </si>
  <si>
    <t>6-5-6</t>
    <phoneticPr fontId="1"/>
  </si>
  <si>
    <t>6-5-7</t>
    <phoneticPr fontId="1"/>
  </si>
  <si>
    <t>6-5-8</t>
    <phoneticPr fontId="1"/>
  </si>
  <si>
    <t>6-5-9</t>
    <phoneticPr fontId="1"/>
  </si>
  <si>
    <t>6-6-3</t>
    <phoneticPr fontId="1"/>
  </si>
  <si>
    <t>6-6-4</t>
    <phoneticPr fontId="1"/>
  </si>
  <si>
    <t>7-1-3</t>
    <phoneticPr fontId="1"/>
  </si>
  <si>
    <t>7-1-4</t>
    <phoneticPr fontId="1"/>
  </si>
  <si>
    <t>7-1-6</t>
    <phoneticPr fontId="1"/>
  </si>
  <si>
    <t>7-1-5</t>
    <phoneticPr fontId="1"/>
  </si>
  <si>
    <t>7-1-9</t>
    <phoneticPr fontId="1"/>
  </si>
  <si>
    <t>7-1-10</t>
    <phoneticPr fontId="1"/>
  </si>
  <si>
    <t>7-1-7</t>
    <phoneticPr fontId="1"/>
  </si>
  <si>
    <t>7-1-11</t>
    <phoneticPr fontId="1"/>
  </si>
  <si>
    <t>7-1-8</t>
    <phoneticPr fontId="1"/>
  </si>
  <si>
    <t>7-1-12</t>
    <phoneticPr fontId="1"/>
  </si>
  <si>
    <t>7-1-13</t>
    <phoneticPr fontId="1"/>
  </si>
  <si>
    <t>3-3-15</t>
    <phoneticPr fontId="1"/>
  </si>
  <si>
    <t>4-1-44</t>
  </si>
  <si>
    <t>4-1-45</t>
  </si>
  <si>
    <t>4-1-46</t>
  </si>
  <si>
    <t>4-1-47</t>
  </si>
  <si>
    <t>4-1-48</t>
  </si>
  <si>
    <t>4-1-49</t>
  </si>
  <si>
    <t>4-3-16</t>
    <phoneticPr fontId="1"/>
  </si>
  <si>
    <t>敷地境界の騒音測定</t>
    <phoneticPr fontId="1"/>
  </si>
  <si>
    <t>敷地境界の振動測定</t>
    <phoneticPr fontId="1"/>
  </si>
  <si>
    <t>3-3-5</t>
    <phoneticPr fontId="1"/>
  </si>
  <si>
    <t>3-3-8</t>
    <phoneticPr fontId="1"/>
  </si>
  <si>
    <t>本社所在地</t>
    <rPh sb="0" eb="2">
      <t>ホンシャ</t>
    </rPh>
    <rPh sb="2" eb="5">
      <t>ショザイチ</t>
    </rPh>
    <phoneticPr fontId="1"/>
  </si>
  <si>
    <t>代表者役職</t>
    <rPh sb="0" eb="3">
      <t>ダイヒョウシャ</t>
    </rPh>
    <rPh sb="3" eb="5">
      <t>ヤクショク</t>
    </rPh>
    <phoneticPr fontId="1"/>
  </si>
  <si>
    <t>代表者名</t>
    <rPh sb="0" eb="3">
      <t>ダイヒョウシャ</t>
    </rPh>
    <rPh sb="3" eb="4">
      <t>メイ</t>
    </rPh>
    <phoneticPr fontId="1"/>
  </si>
  <si>
    <t>応募工場</t>
    <rPh sb="0" eb="4">
      <t>オウボコウジョウ</t>
    </rPh>
    <phoneticPr fontId="1"/>
  </si>
  <si>
    <t>所属団体</t>
    <rPh sb="0" eb="2">
      <t>ショゾク</t>
    </rPh>
    <rPh sb="2" eb="4">
      <t>ダンタイ</t>
    </rPh>
    <phoneticPr fontId="1"/>
  </si>
  <si>
    <t>工場名</t>
    <rPh sb="0" eb="3">
      <t>コウジョウメイ</t>
    </rPh>
    <phoneticPr fontId="1"/>
  </si>
  <si>
    <t>回答者</t>
    <rPh sb="0" eb="3">
      <t>カイトウシャ</t>
    </rPh>
    <phoneticPr fontId="1"/>
  </si>
  <si>
    <t>氏名</t>
    <rPh sb="0" eb="2">
      <t>シメイ</t>
    </rPh>
    <phoneticPr fontId="1"/>
  </si>
  <si>
    <t>電話</t>
    <rPh sb="0" eb="2">
      <t>デンワ</t>
    </rPh>
    <phoneticPr fontId="1"/>
  </si>
  <si>
    <t>mail</t>
    <phoneticPr fontId="1"/>
  </si>
  <si>
    <t>用途地域</t>
    <rPh sb="0" eb="2">
      <t>ヨウト</t>
    </rPh>
    <rPh sb="2" eb="4">
      <t>チイキ</t>
    </rPh>
    <phoneticPr fontId="1"/>
  </si>
  <si>
    <t>印刷工業会</t>
    <rPh sb="0" eb="2">
      <t>インサツ</t>
    </rPh>
    <rPh sb="2" eb="5">
      <t>コウギョウカイ</t>
    </rPh>
    <phoneticPr fontId="1"/>
  </si>
  <si>
    <t>全日本印刷工業組合連合会</t>
    <rPh sb="0" eb="9">
      <t>ゼンニホンインサツコウギョウクミアイ</t>
    </rPh>
    <rPh sb="9" eb="12">
      <t>レンゴウカイ</t>
    </rPh>
    <phoneticPr fontId="1"/>
  </si>
  <si>
    <t>日本フォーム印刷工業連合会</t>
    <rPh sb="0" eb="2">
      <t>ニホン</t>
    </rPh>
    <rPh sb="6" eb="8">
      <t>インサツ</t>
    </rPh>
    <rPh sb="8" eb="10">
      <t>コウギョウ</t>
    </rPh>
    <rPh sb="10" eb="13">
      <t>レンゴウカイ</t>
    </rPh>
    <phoneticPr fontId="1"/>
  </si>
  <si>
    <t>一般社団法人日本グラフィックサービス工業会</t>
    <rPh sb="0" eb="6">
      <t>イッパンシャダンホウジン</t>
    </rPh>
    <rPh sb="6" eb="8">
      <t>ニホン</t>
    </rPh>
    <rPh sb="18" eb="21">
      <t>コウギョウカイ</t>
    </rPh>
    <phoneticPr fontId="1"/>
  </si>
  <si>
    <t>全日本製本工業組合連合会</t>
    <rPh sb="0" eb="3">
      <t>ゼンニホン</t>
    </rPh>
    <rPh sb="3" eb="5">
      <t>セイホン</t>
    </rPh>
    <rPh sb="5" eb="9">
      <t>コウギョウクミアイ</t>
    </rPh>
    <rPh sb="9" eb="12">
      <t>レンゴウカイ</t>
    </rPh>
    <phoneticPr fontId="1"/>
  </si>
  <si>
    <t>日本グラフィックコミュニケーションズ工業組合連合会</t>
    <rPh sb="0" eb="2">
      <t>ニホン</t>
    </rPh>
    <rPh sb="18" eb="22">
      <t>コウギョウクミアイ</t>
    </rPh>
    <rPh sb="22" eb="25">
      <t>レンゴウカイ</t>
    </rPh>
    <phoneticPr fontId="1"/>
  </si>
  <si>
    <t>全日本シール印刷工業組合連合会</t>
    <rPh sb="0" eb="3">
      <t>ゼンニホン</t>
    </rPh>
    <rPh sb="6" eb="8">
      <t>インサツ</t>
    </rPh>
    <rPh sb="8" eb="12">
      <t>コウギョウクミアイ</t>
    </rPh>
    <rPh sb="12" eb="15">
      <t>レンゴウカイ</t>
    </rPh>
    <phoneticPr fontId="1"/>
  </si>
  <si>
    <t>全日本グラビア協同組合連合会</t>
    <rPh sb="0" eb="3">
      <t>ゼンニホン</t>
    </rPh>
    <rPh sb="7" eb="9">
      <t>キョウドウ</t>
    </rPh>
    <rPh sb="9" eb="11">
      <t>クミアイ</t>
    </rPh>
    <rPh sb="11" eb="14">
      <t>レンゴウカイ</t>
    </rPh>
    <phoneticPr fontId="1"/>
  </si>
  <si>
    <t>全日本スクリーン・デジタル印刷協同組合</t>
    <rPh sb="0" eb="3">
      <t>ゼンニホン</t>
    </rPh>
    <rPh sb="13" eb="15">
      <t>インサツ</t>
    </rPh>
    <rPh sb="15" eb="19">
      <t>キョウドウクミアイ</t>
    </rPh>
    <phoneticPr fontId="1"/>
  </si>
  <si>
    <t>全日本光沢化工紙協同組合連合会</t>
    <rPh sb="0" eb="3">
      <t>ゼンニホン</t>
    </rPh>
    <rPh sb="3" eb="5">
      <t>コウタク</t>
    </rPh>
    <rPh sb="5" eb="7">
      <t>カコウ</t>
    </rPh>
    <rPh sb="7" eb="8">
      <t>シ</t>
    </rPh>
    <rPh sb="8" eb="12">
      <t>キョウドウクミアイ</t>
    </rPh>
    <rPh sb="12" eb="15">
      <t>レンゴウカイ</t>
    </rPh>
    <phoneticPr fontId="1"/>
  </si>
  <si>
    <t>工業専用</t>
    <rPh sb="0" eb="2">
      <t>コウギョウ</t>
    </rPh>
    <rPh sb="2" eb="4">
      <t>センヨウ</t>
    </rPh>
    <phoneticPr fontId="1"/>
  </si>
  <si>
    <t>工業</t>
    <rPh sb="0" eb="2">
      <t>コウギョウ</t>
    </rPh>
    <phoneticPr fontId="1"/>
  </si>
  <si>
    <t>準工業</t>
    <rPh sb="0" eb="3">
      <t>ジュンコウギョウ</t>
    </rPh>
    <phoneticPr fontId="1"/>
  </si>
  <si>
    <t>商業</t>
    <rPh sb="0" eb="2">
      <t>ショウギョウ</t>
    </rPh>
    <phoneticPr fontId="1"/>
  </si>
  <si>
    <t>1～19人</t>
    <rPh sb="4" eb="5">
      <t>ヒト</t>
    </rPh>
    <phoneticPr fontId="1"/>
  </si>
  <si>
    <t>20～29人</t>
    <rPh sb="5" eb="6">
      <t>ヒト</t>
    </rPh>
    <phoneticPr fontId="1"/>
  </si>
  <si>
    <t>30～49人</t>
    <rPh sb="5" eb="6">
      <t>ヒト</t>
    </rPh>
    <phoneticPr fontId="1"/>
  </si>
  <si>
    <t>50～99人</t>
    <rPh sb="5" eb="6">
      <t>ヒト</t>
    </rPh>
    <phoneticPr fontId="1"/>
  </si>
  <si>
    <t>100～299人</t>
    <rPh sb="7" eb="8">
      <t>ヒト</t>
    </rPh>
    <phoneticPr fontId="1"/>
  </si>
  <si>
    <t>300～499人</t>
    <rPh sb="7" eb="8">
      <t>ヒト</t>
    </rPh>
    <phoneticPr fontId="1"/>
  </si>
  <si>
    <t>500～999人</t>
    <rPh sb="7" eb="8">
      <t>ヒト</t>
    </rPh>
    <phoneticPr fontId="1"/>
  </si>
  <si>
    <t>1000人以上</t>
    <rPh sb="4" eb="5">
      <t>ヒト</t>
    </rPh>
    <rPh sb="5" eb="7">
      <t>イジョウ</t>
    </rPh>
    <phoneticPr fontId="1"/>
  </si>
  <si>
    <t>1～19人</t>
    <rPh sb="4" eb="5">
      <t>ニン</t>
    </rPh>
    <phoneticPr fontId="1"/>
  </si>
  <si>
    <t>300人以上</t>
    <rPh sb="3" eb="4">
      <t>ヒト</t>
    </rPh>
    <rPh sb="4" eb="6">
      <t>イジョウ</t>
    </rPh>
    <phoneticPr fontId="1"/>
  </si>
  <si>
    <t>製版・刷版</t>
    <rPh sb="0" eb="2">
      <t>セイハン</t>
    </rPh>
    <rPh sb="3" eb="5">
      <t>サッパン</t>
    </rPh>
    <phoneticPr fontId="1"/>
  </si>
  <si>
    <t>オフ枚葉印刷</t>
    <rPh sb="2" eb="4">
      <t>マイヨウ</t>
    </rPh>
    <rPh sb="4" eb="6">
      <t>インサツ</t>
    </rPh>
    <phoneticPr fontId="1"/>
  </si>
  <si>
    <t>デジタル印刷</t>
    <rPh sb="4" eb="6">
      <t>インサツ</t>
    </rPh>
    <phoneticPr fontId="1"/>
  </si>
  <si>
    <t>オフ輪印刷</t>
    <rPh sb="2" eb="3">
      <t>リン</t>
    </rPh>
    <rPh sb="3" eb="5">
      <t>インサツ</t>
    </rPh>
    <phoneticPr fontId="1"/>
  </si>
  <si>
    <t>フォーム印刷</t>
    <rPh sb="4" eb="6">
      <t>インサツ</t>
    </rPh>
    <phoneticPr fontId="1"/>
  </si>
  <si>
    <t>シール印刷</t>
    <rPh sb="3" eb="5">
      <t>インサツ</t>
    </rPh>
    <phoneticPr fontId="1"/>
  </si>
  <si>
    <t>グラビア印刷</t>
    <rPh sb="4" eb="6">
      <t>インサツ</t>
    </rPh>
    <phoneticPr fontId="1"/>
  </si>
  <si>
    <t>ラミネーション</t>
    <phoneticPr fontId="1"/>
  </si>
  <si>
    <t>スクリーン印刷</t>
    <rPh sb="5" eb="7">
      <t>インサツ</t>
    </rPh>
    <phoneticPr fontId="1"/>
  </si>
  <si>
    <t>光沢化工</t>
    <rPh sb="0" eb="2">
      <t>コウタク</t>
    </rPh>
    <rPh sb="2" eb="4">
      <t>カコウ</t>
    </rPh>
    <phoneticPr fontId="1"/>
  </si>
  <si>
    <t>折り</t>
    <rPh sb="0" eb="1">
      <t>オ</t>
    </rPh>
    <phoneticPr fontId="1"/>
  </si>
  <si>
    <t>製函</t>
    <rPh sb="0" eb="2">
      <t>セイハコ</t>
    </rPh>
    <phoneticPr fontId="1"/>
  </si>
  <si>
    <t>抜き</t>
    <rPh sb="0" eb="1">
      <t>ヌ</t>
    </rPh>
    <phoneticPr fontId="1"/>
  </si>
  <si>
    <t>断裁</t>
    <rPh sb="0" eb="2">
      <t>ダンサイ</t>
    </rPh>
    <phoneticPr fontId="1"/>
  </si>
  <si>
    <t>スリッター</t>
    <phoneticPr fontId="1"/>
  </si>
  <si>
    <t>製袋</t>
    <rPh sb="0" eb="2">
      <t>セイタイ</t>
    </rPh>
    <phoneticPr fontId="1"/>
  </si>
  <si>
    <t>コレーター</t>
    <phoneticPr fontId="1"/>
  </si>
  <si>
    <t>ボイラー</t>
    <phoneticPr fontId="1"/>
  </si>
  <si>
    <t>焼却炉</t>
    <rPh sb="0" eb="3">
      <t>ショウキャクロ</t>
    </rPh>
    <phoneticPr fontId="1"/>
  </si>
  <si>
    <t>自現機</t>
    <rPh sb="0" eb="3">
      <t>ジゲンキ</t>
    </rPh>
    <phoneticPr fontId="1"/>
  </si>
  <si>
    <t>化学物質（溶剤等）</t>
    <rPh sb="0" eb="2">
      <t>カガク</t>
    </rPh>
    <rPh sb="2" eb="4">
      <t>ブッシツ</t>
    </rPh>
    <rPh sb="5" eb="7">
      <t>ヨウザイ</t>
    </rPh>
    <rPh sb="7" eb="8">
      <t>トウ</t>
    </rPh>
    <phoneticPr fontId="1"/>
  </si>
  <si>
    <t>コンプレッサー</t>
    <phoneticPr fontId="1"/>
  </si>
  <si>
    <t>特別管理産業廃棄物</t>
    <rPh sb="0" eb="2">
      <t>トクベツ</t>
    </rPh>
    <rPh sb="2" eb="4">
      <t>カンリ</t>
    </rPh>
    <rPh sb="4" eb="6">
      <t>サンギョウ</t>
    </rPh>
    <rPh sb="6" eb="9">
      <t>ハイキブツ</t>
    </rPh>
    <phoneticPr fontId="1"/>
  </si>
  <si>
    <t>屋上利用</t>
    <rPh sb="0" eb="4">
      <t>オクジョウリヨウ</t>
    </rPh>
    <phoneticPr fontId="1"/>
  </si>
  <si>
    <t>降雪地域</t>
    <rPh sb="0" eb="2">
      <t>コウセツ</t>
    </rPh>
    <rPh sb="2" eb="4">
      <t>チイキ</t>
    </rPh>
    <phoneticPr fontId="1"/>
  </si>
  <si>
    <t>重油</t>
    <rPh sb="0" eb="2">
      <t>ジュウユ</t>
    </rPh>
    <phoneticPr fontId="1"/>
  </si>
  <si>
    <t>冷凍設備</t>
    <rPh sb="0" eb="2">
      <t>レイトウ</t>
    </rPh>
    <rPh sb="2" eb="4">
      <t>セツビ</t>
    </rPh>
    <phoneticPr fontId="1"/>
  </si>
  <si>
    <t>受変電設備</t>
    <rPh sb="0" eb="3">
      <t>ジュヘンデン</t>
    </rPh>
    <rPh sb="3" eb="5">
      <t>セツビ</t>
    </rPh>
    <phoneticPr fontId="1"/>
  </si>
  <si>
    <t>騒音規制地域</t>
    <rPh sb="0" eb="2">
      <t>ソウオン</t>
    </rPh>
    <rPh sb="2" eb="4">
      <t>キセイ</t>
    </rPh>
    <rPh sb="4" eb="6">
      <t>チイキ</t>
    </rPh>
    <phoneticPr fontId="1"/>
  </si>
  <si>
    <t>振動規制地域</t>
    <rPh sb="0" eb="2">
      <t>シンドウ</t>
    </rPh>
    <rPh sb="2" eb="4">
      <t>キセイ</t>
    </rPh>
    <rPh sb="4" eb="6">
      <t>チイキ</t>
    </rPh>
    <phoneticPr fontId="1"/>
  </si>
  <si>
    <t>フォークリフト</t>
    <phoneticPr fontId="1"/>
  </si>
  <si>
    <t>主な工程</t>
    <rPh sb="0" eb="1">
      <t>オモ</t>
    </rPh>
    <rPh sb="2" eb="4">
      <t>コウテイ</t>
    </rPh>
    <phoneticPr fontId="1"/>
  </si>
  <si>
    <t>チェック</t>
    <phoneticPr fontId="1"/>
  </si>
  <si>
    <t>設備</t>
    <rPh sb="0" eb="2">
      <t>セツビ</t>
    </rPh>
    <phoneticPr fontId="1"/>
  </si>
  <si>
    <t>設問</t>
    <rPh sb="0" eb="2">
      <t>セツモン</t>
    </rPh>
    <phoneticPr fontId="1"/>
  </si>
  <si>
    <t>団体（選択）</t>
    <rPh sb="0" eb="2">
      <t>ダンタイ</t>
    </rPh>
    <rPh sb="3" eb="5">
      <t>センタク</t>
    </rPh>
    <phoneticPr fontId="1"/>
  </si>
  <si>
    <t>従業員数_全体</t>
    <rPh sb="0" eb="3">
      <t>ジュウギョウイン</t>
    </rPh>
    <rPh sb="3" eb="4">
      <t>スウ</t>
    </rPh>
    <rPh sb="5" eb="7">
      <t>ゼンタイ</t>
    </rPh>
    <phoneticPr fontId="1"/>
  </si>
  <si>
    <t>従業員数_応募工場</t>
    <rPh sb="0" eb="4">
      <t>ジュウギョウインスウ</t>
    </rPh>
    <rPh sb="5" eb="7">
      <t>オウボ</t>
    </rPh>
    <rPh sb="7" eb="9">
      <t>コウジョウ</t>
    </rPh>
    <phoneticPr fontId="1"/>
  </si>
  <si>
    <t>返し</t>
    <rPh sb="0" eb="1">
      <t>カエ</t>
    </rPh>
    <phoneticPr fontId="1"/>
  </si>
  <si>
    <t>分類</t>
    <rPh sb="0" eb="2">
      <t>ブンルイ</t>
    </rPh>
    <phoneticPr fontId="1"/>
  </si>
  <si>
    <t>一般</t>
    <rPh sb="0" eb="2">
      <t>イッパン</t>
    </rPh>
    <phoneticPr fontId="1"/>
  </si>
  <si>
    <t>小規模</t>
    <rPh sb="0" eb="3">
      <t>ショウキボ</t>
    </rPh>
    <phoneticPr fontId="1"/>
  </si>
  <si>
    <t>水銀使用製品（蛍光灯等）</t>
    <rPh sb="0" eb="2">
      <t>スイギン</t>
    </rPh>
    <rPh sb="2" eb="4">
      <t>シヨウ</t>
    </rPh>
    <rPh sb="4" eb="6">
      <t>セイヒン</t>
    </rPh>
    <rPh sb="7" eb="11">
      <t>ケイコウトウナド</t>
    </rPh>
    <phoneticPr fontId="1"/>
  </si>
  <si>
    <t>記入要領</t>
    <rPh sb="0" eb="2">
      <t>キニュウ</t>
    </rPh>
    <rPh sb="2" eb="4">
      <t>ヨウリョウ</t>
    </rPh>
    <phoneticPr fontId="1"/>
  </si>
  <si>
    <t>法令の確認方法として日本印刷産業連合会が発刊している環境法規集が参考になります。※</t>
    <rPh sb="0" eb="2">
      <t>ホウレイ</t>
    </rPh>
    <rPh sb="3" eb="5">
      <t>カクニン</t>
    </rPh>
    <rPh sb="5" eb="7">
      <t>ホウホウ</t>
    </rPh>
    <rPh sb="10" eb="14">
      <t>ニホンインサツ</t>
    </rPh>
    <rPh sb="14" eb="19">
      <t>サンギョウレンゴウカイ</t>
    </rPh>
    <rPh sb="20" eb="22">
      <t>ハッカン</t>
    </rPh>
    <rPh sb="26" eb="28">
      <t>カンキョウ</t>
    </rPh>
    <rPh sb="28" eb="30">
      <t>ホウキ</t>
    </rPh>
    <rPh sb="30" eb="31">
      <t>シュウ</t>
    </rPh>
    <rPh sb="32" eb="34">
      <t>サンコウ</t>
    </rPh>
    <phoneticPr fontId="1"/>
  </si>
  <si>
    <t>1環境優良工場としてのアピールしたい点（自由回答）</t>
    <rPh sb="20" eb="24">
      <t>ジユウカイトウ</t>
    </rPh>
    <phoneticPr fontId="1"/>
  </si>
  <si>
    <t>1-1-1.動機</t>
    <rPh sb="6" eb="8">
      <t>ドウキ</t>
    </rPh>
    <phoneticPr fontId="1"/>
  </si>
  <si>
    <t>1-1-2.特徴</t>
    <rPh sb="6" eb="8">
      <t>トクチョウ</t>
    </rPh>
    <phoneticPr fontId="1"/>
  </si>
  <si>
    <t>1-1-3.アピール点</t>
    <rPh sb="10" eb="11">
      <t>テン</t>
    </rPh>
    <phoneticPr fontId="1"/>
  </si>
  <si>
    <t>1-2.本表彰制度への過去応募状況を全てご記入ください</t>
    <rPh sb="4" eb="5">
      <t>ホン</t>
    </rPh>
    <rPh sb="5" eb="7">
      <t>ヒョウショウ</t>
    </rPh>
    <rPh sb="7" eb="9">
      <t>セイド</t>
    </rPh>
    <rPh sb="11" eb="13">
      <t>カコ</t>
    </rPh>
    <rPh sb="13" eb="15">
      <t>オウボ</t>
    </rPh>
    <rPh sb="15" eb="17">
      <t>ジョウキョウ</t>
    </rPh>
    <rPh sb="18" eb="19">
      <t>スベ</t>
    </rPh>
    <rPh sb="21" eb="23">
      <t>キニュウ</t>
    </rPh>
    <phoneticPr fontId="1"/>
  </si>
  <si>
    <t>2-1-1</t>
  </si>
  <si>
    <t>帳票類の電子化・コピー用紙等の裏面利用等使用量の削減</t>
    <phoneticPr fontId="1"/>
  </si>
  <si>
    <t>5S活動の実施</t>
    <phoneticPr fontId="1"/>
  </si>
  <si>
    <t>3-1-2</t>
  </si>
  <si>
    <t>3-1-8</t>
  </si>
  <si>
    <t>3-1-9</t>
  </si>
  <si>
    <t>3-1-18</t>
  </si>
  <si>
    <t>3-1-1</t>
  </si>
  <si>
    <t>自動洗浄作業（クローズ化や浸込み布使用）</t>
    <phoneticPr fontId="1"/>
  </si>
  <si>
    <t>UVインキ化</t>
    <phoneticPr fontId="1"/>
  </si>
  <si>
    <t>湿し水のIPAレス化</t>
    <phoneticPr fontId="1"/>
  </si>
  <si>
    <t>デジタル印刷機の導入</t>
    <rPh sb="4" eb="6">
      <t>インサツ</t>
    </rPh>
    <rPh sb="6" eb="7">
      <t>キ</t>
    </rPh>
    <rPh sb="8" eb="10">
      <t>ドウニュウ</t>
    </rPh>
    <phoneticPr fontId="1"/>
  </si>
  <si>
    <t>3-1-27</t>
    <phoneticPr fontId="1"/>
  </si>
  <si>
    <t>デジタル印刷の導入</t>
    <rPh sb="3" eb="5">
      <t>インサツ</t>
    </rPh>
    <rPh sb="6" eb="8">
      <t>ドウニュウ</t>
    </rPh>
    <phoneticPr fontId="1"/>
  </si>
  <si>
    <t>無処理版の導入</t>
    <rPh sb="0" eb="3">
      <t>ムショリ</t>
    </rPh>
    <rPh sb="3" eb="4">
      <t>バン</t>
    </rPh>
    <rPh sb="5" eb="7">
      <t>ドウニュウ</t>
    </rPh>
    <phoneticPr fontId="1"/>
  </si>
  <si>
    <t>3-2-1</t>
  </si>
  <si>
    <t>3-2-2</t>
  </si>
  <si>
    <t>廃水保管地下タンク</t>
    <rPh sb="0" eb="2">
      <t>ハイスイ</t>
    </rPh>
    <rPh sb="2" eb="4">
      <t>ホカン</t>
    </rPh>
    <rPh sb="4" eb="6">
      <t>チカ</t>
    </rPh>
    <phoneticPr fontId="1"/>
  </si>
  <si>
    <t>賃貸契約（事業所）</t>
    <rPh sb="0" eb="2">
      <t>チンタイ</t>
    </rPh>
    <rPh sb="2" eb="4">
      <t>ケイヤク</t>
    </rPh>
    <rPh sb="5" eb="8">
      <t>ジギョウショ</t>
    </rPh>
    <phoneticPr fontId="1"/>
  </si>
  <si>
    <t>賃貸契約（事業所）</t>
    <rPh sb="0" eb="2">
      <t>チンタイ</t>
    </rPh>
    <rPh sb="2" eb="4">
      <t>ケイヤク</t>
    </rPh>
    <rPh sb="5" eb="8">
      <t>ジギョウジョ</t>
    </rPh>
    <phoneticPr fontId="1"/>
  </si>
  <si>
    <t>廃水屋内保管</t>
    <rPh sb="0" eb="2">
      <t>ハイスイ</t>
    </rPh>
    <rPh sb="2" eb="4">
      <t>オクナイ</t>
    </rPh>
    <rPh sb="4" eb="6">
      <t>ホカン</t>
    </rPh>
    <phoneticPr fontId="1"/>
  </si>
  <si>
    <t>廃水屋外保管</t>
    <rPh sb="0" eb="2">
      <t>ハイスイ</t>
    </rPh>
    <rPh sb="2" eb="4">
      <t>オクガイ</t>
    </rPh>
    <rPh sb="4" eb="6">
      <t>ホカン</t>
    </rPh>
    <phoneticPr fontId="1"/>
  </si>
  <si>
    <t>3-2-19</t>
  </si>
  <si>
    <t>法定施設の設置届出</t>
  </si>
  <si>
    <t>排水の水質測定</t>
  </si>
  <si>
    <t>排水経路の図面化</t>
  </si>
  <si>
    <t>使用薬剤の成分の確認</t>
  </si>
  <si>
    <t>場外への排水遮断弁設置</t>
  </si>
  <si>
    <t>排水のクローズドシステム導入</t>
  </si>
  <si>
    <t>生活排水（単独／合併浄化槽）処理</t>
  </si>
  <si>
    <t>水なし印刷</t>
  </si>
  <si>
    <t>その他</t>
  </si>
  <si>
    <t>3-3-4</t>
  </si>
  <si>
    <t>3-3-1</t>
  </si>
  <si>
    <t>法定施設の届出(騒音規制法）</t>
    <rPh sb="8" eb="10">
      <t>ソウオン</t>
    </rPh>
    <rPh sb="10" eb="13">
      <t>キセイホウ</t>
    </rPh>
    <phoneticPr fontId="1"/>
  </si>
  <si>
    <t>法定施設の届出（振動規制法）</t>
    <rPh sb="8" eb="10">
      <t>シンドウ</t>
    </rPh>
    <rPh sb="10" eb="13">
      <t>キセイホウ</t>
    </rPh>
    <phoneticPr fontId="1"/>
  </si>
  <si>
    <t>3-3-7</t>
    <phoneticPr fontId="1"/>
  </si>
  <si>
    <t>3-3-11</t>
    <phoneticPr fontId="1"/>
  </si>
  <si>
    <t>3-3-14</t>
    <phoneticPr fontId="1"/>
  </si>
  <si>
    <t>3-3-17</t>
    <phoneticPr fontId="1"/>
  </si>
  <si>
    <t>3-3-18</t>
    <phoneticPr fontId="1"/>
  </si>
  <si>
    <t>3-3-19</t>
    <phoneticPr fontId="1"/>
  </si>
  <si>
    <t>3-3-20</t>
    <phoneticPr fontId="1"/>
  </si>
  <si>
    <t>3-4-1</t>
  </si>
  <si>
    <t>3-4-5</t>
  </si>
  <si>
    <t>3-4-6</t>
  </si>
  <si>
    <t>3-4-7</t>
  </si>
  <si>
    <t>3-4-8</t>
  </si>
  <si>
    <t>3-4-9</t>
  </si>
  <si>
    <t>非該当・法令</t>
    <rPh sb="0" eb="3">
      <t>ヒガイトウ</t>
    </rPh>
    <rPh sb="4" eb="6">
      <t>ホウレイ</t>
    </rPh>
    <phoneticPr fontId="1"/>
  </si>
  <si>
    <t>3-4-11</t>
    <phoneticPr fontId="1"/>
  </si>
  <si>
    <t>3-4-12</t>
    <phoneticPr fontId="1"/>
  </si>
  <si>
    <t>3-4-13</t>
    <phoneticPr fontId="1"/>
  </si>
  <si>
    <t>UVインキの採用</t>
    <phoneticPr fontId="1"/>
  </si>
  <si>
    <t>無処理版の導入</t>
    <rPh sb="0" eb="3">
      <t>ムショリ</t>
    </rPh>
    <rPh sb="3" eb="4">
      <t>バン</t>
    </rPh>
    <rPh sb="5" eb="7">
      <t>ドウニュウ</t>
    </rPh>
    <phoneticPr fontId="1"/>
  </si>
  <si>
    <t>全項目数</t>
    <rPh sb="0" eb="2">
      <t>コウモク</t>
    </rPh>
    <rPh sb="2" eb="3">
      <t>スウ</t>
    </rPh>
    <phoneticPr fontId="1"/>
  </si>
  <si>
    <t>実施項目割合</t>
    <rPh sb="0" eb="1">
      <t>ジッシ</t>
    </rPh>
    <rPh sb="1" eb="3">
      <t>コウモク</t>
    </rPh>
    <rPh sb="3" eb="5">
      <t>ワリアイ</t>
    </rPh>
    <phoneticPr fontId="1"/>
  </si>
  <si>
    <t>3-5-18</t>
  </si>
  <si>
    <t>3-5-19</t>
  </si>
  <si>
    <t>3-5-1</t>
  </si>
  <si>
    <t>3-5-17</t>
    <phoneticPr fontId="1"/>
  </si>
  <si>
    <t>3-5-18</t>
    <phoneticPr fontId="1"/>
  </si>
  <si>
    <t>3-5-19</t>
    <phoneticPr fontId="1"/>
  </si>
  <si>
    <t>3-6-3</t>
  </si>
  <si>
    <t>3-6-7</t>
  </si>
  <si>
    <t>3-6-8</t>
  </si>
  <si>
    <t>3-6-9</t>
  </si>
  <si>
    <t>3-6-10</t>
  </si>
  <si>
    <t>電波障害対策(配慮）</t>
    <rPh sb="7" eb="9">
      <t>ハイリョ</t>
    </rPh>
    <phoneticPr fontId="1"/>
  </si>
  <si>
    <t>低周波騒音対策（配慮）</t>
    <rPh sb="5" eb="7">
      <t>タイサク</t>
    </rPh>
    <rPh sb="8" eb="10">
      <t>ハイリョ</t>
    </rPh>
    <phoneticPr fontId="1"/>
  </si>
  <si>
    <t>4-1-3</t>
  </si>
  <si>
    <t>4-1-5</t>
  </si>
  <si>
    <t>4-1-36</t>
  </si>
  <si>
    <t>4-1-50</t>
  </si>
  <si>
    <t>DX活用による生産効率向上</t>
    <rPh sb="2" eb="4">
      <t>カツヨウ</t>
    </rPh>
    <rPh sb="7" eb="9">
      <t>セイサン</t>
    </rPh>
    <rPh sb="9" eb="11">
      <t>コウリツ</t>
    </rPh>
    <rPh sb="11" eb="13">
      <t>コウジョウ</t>
    </rPh>
    <phoneticPr fontId="1"/>
  </si>
  <si>
    <t>4-1-52</t>
  </si>
  <si>
    <t>法令</t>
    <rPh sb="0" eb="2">
      <t>ホウレイ</t>
    </rPh>
    <phoneticPr fontId="1"/>
  </si>
  <si>
    <t>4-1-44</t>
    <phoneticPr fontId="1"/>
  </si>
  <si>
    <t>4-1-45</t>
    <phoneticPr fontId="1"/>
  </si>
  <si>
    <t>4-1-46</t>
    <phoneticPr fontId="1"/>
  </si>
  <si>
    <t>4-1-47</t>
    <phoneticPr fontId="1"/>
  </si>
  <si>
    <t>4-1-48</t>
    <phoneticPr fontId="1"/>
  </si>
  <si>
    <t>4-1-49</t>
    <phoneticPr fontId="1"/>
  </si>
  <si>
    <t>4-1-51</t>
    <phoneticPr fontId="1"/>
  </si>
  <si>
    <t>4-1-52</t>
    <phoneticPr fontId="1"/>
  </si>
  <si>
    <t>4-2-4</t>
  </si>
  <si>
    <t>4-2-5</t>
  </si>
  <si>
    <t>4-2-6</t>
  </si>
  <si>
    <t>4-2-7</t>
  </si>
  <si>
    <t>4-2-8</t>
  </si>
  <si>
    <t>4-2-9</t>
  </si>
  <si>
    <t>4-2-10</t>
  </si>
  <si>
    <t>4-2-11</t>
  </si>
  <si>
    <t>4-2-12</t>
  </si>
  <si>
    <t>4-2-13</t>
  </si>
  <si>
    <t>4-2-14</t>
  </si>
  <si>
    <t>4-2-15</t>
  </si>
  <si>
    <t>4-2-16</t>
  </si>
  <si>
    <t>4-2-17</t>
  </si>
  <si>
    <t>4-2-2</t>
  </si>
  <si>
    <t>4-2-3</t>
  </si>
  <si>
    <t>4-2-16</t>
    <phoneticPr fontId="1"/>
  </si>
  <si>
    <t>4-2-17</t>
    <phoneticPr fontId="1"/>
  </si>
  <si>
    <t>4-3-3</t>
  </si>
  <si>
    <t>4-3-4</t>
  </si>
  <si>
    <t>4-3-5</t>
  </si>
  <si>
    <t>4-3-6</t>
  </si>
  <si>
    <t>4-3-7</t>
  </si>
  <si>
    <t>4-3-8</t>
  </si>
  <si>
    <t>4-3-9</t>
  </si>
  <si>
    <t>4-3-10</t>
  </si>
  <si>
    <t>4-3-11</t>
  </si>
  <si>
    <t>4-3-12</t>
  </si>
  <si>
    <t>4-3-13</t>
  </si>
  <si>
    <t>4-3-14</t>
  </si>
  <si>
    <t>4-3-15</t>
  </si>
  <si>
    <t>4-3-16</t>
  </si>
  <si>
    <t>4-3-17</t>
  </si>
  <si>
    <t>4-3-18</t>
  </si>
  <si>
    <t>4-3-1</t>
  </si>
  <si>
    <t>4-3-2</t>
  </si>
  <si>
    <t>4-3-17</t>
    <phoneticPr fontId="1"/>
  </si>
  <si>
    <t>4-3-18</t>
    <phoneticPr fontId="1"/>
  </si>
  <si>
    <t>4-4-4</t>
  </si>
  <si>
    <t>4-4-5</t>
  </si>
  <si>
    <t>4-4-6</t>
  </si>
  <si>
    <t>4-4-7</t>
  </si>
  <si>
    <t>4-4-8</t>
  </si>
  <si>
    <t>4-4-9</t>
  </si>
  <si>
    <t>4-4-10</t>
  </si>
  <si>
    <t>4-4-11</t>
  </si>
  <si>
    <t>4-4-12</t>
  </si>
  <si>
    <t>4-4-13</t>
  </si>
  <si>
    <t>4-4-14</t>
  </si>
  <si>
    <t>4-4-15</t>
  </si>
  <si>
    <t>4-4-16</t>
  </si>
  <si>
    <t>4-4-17</t>
  </si>
  <si>
    <t>4-4-18</t>
  </si>
  <si>
    <t>4-4-19</t>
  </si>
  <si>
    <t>4-4-20</t>
  </si>
  <si>
    <t>4-4-21</t>
  </si>
  <si>
    <t>4-4-22</t>
  </si>
  <si>
    <t>4-4-23</t>
  </si>
  <si>
    <t>4-4-24</t>
  </si>
  <si>
    <t>4-4-25</t>
  </si>
  <si>
    <t>4-4-26</t>
  </si>
  <si>
    <t>4-4-27</t>
  </si>
  <si>
    <t>4-4-28</t>
  </si>
  <si>
    <t>4-4-30</t>
  </si>
  <si>
    <t>4-4-31</t>
  </si>
  <si>
    <t>4-4-1</t>
  </si>
  <si>
    <t>4-4-2</t>
  </si>
  <si>
    <t>4-4-3</t>
  </si>
  <si>
    <t>4-4-29</t>
    <phoneticPr fontId="1"/>
  </si>
  <si>
    <t>4-4-30</t>
    <phoneticPr fontId="1"/>
  </si>
  <si>
    <t>4-4-31</t>
    <phoneticPr fontId="1"/>
  </si>
  <si>
    <t>4-5-9</t>
    <phoneticPr fontId="1"/>
  </si>
  <si>
    <t>5-1-15</t>
  </si>
  <si>
    <t>5-1-16</t>
  </si>
  <si>
    <t>5-1-14</t>
    <phoneticPr fontId="1"/>
  </si>
  <si>
    <t>5-1-15</t>
    <phoneticPr fontId="1"/>
  </si>
  <si>
    <t>5-1-16</t>
    <phoneticPr fontId="1"/>
  </si>
  <si>
    <t>作業者への騒音対策（輪転機の防音囲い、折り機カバー、耳栓等）</t>
    <phoneticPr fontId="1"/>
  </si>
  <si>
    <t>6-1-2</t>
  </si>
  <si>
    <t>6-2-3</t>
  </si>
  <si>
    <t>6-2-4</t>
  </si>
  <si>
    <t>6-2-5</t>
  </si>
  <si>
    <t>6-2-6</t>
  </si>
  <si>
    <t>6-2-7</t>
  </si>
  <si>
    <t>6-2-8</t>
  </si>
  <si>
    <t>6-2-9</t>
  </si>
  <si>
    <t>6-2-10</t>
  </si>
  <si>
    <t>6-3-3</t>
  </si>
  <si>
    <t>6-3-4</t>
  </si>
  <si>
    <t>6-3-5</t>
  </si>
  <si>
    <t>6-3-6</t>
  </si>
  <si>
    <t>6-3-13</t>
  </si>
  <si>
    <t>6-4-3</t>
  </si>
  <si>
    <t>6-4-4</t>
  </si>
  <si>
    <t>6-4-5</t>
  </si>
  <si>
    <t>6-5-3</t>
  </si>
  <si>
    <t>6-5-4</t>
  </si>
  <si>
    <t>6-5-5</t>
  </si>
  <si>
    <t>6-5-6</t>
  </si>
  <si>
    <t>6-5-7</t>
  </si>
  <si>
    <t>6-5-8</t>
  </si>
  <si>
    <t>6-5-9</t>
  </si>
  <si>
    <t>6-6-2</t>
  </si>
  <si>
    <t>6-6-3</t>
  </si>
  <si>
    <t>6-6-4</t>
  </si>
  <si>
    <t>7-1-3</t>
  </si>
  <si>
    <t>7-1-4</t>
  </si>
  <si>
    <t>7-1-5</t>
  </si>
  <si>
    <t>7-1-6</t>
  </si>
  <si>
    <t>7-1-7</t>
  </si>
  <si>
    <t>7-1-8</t>
  </si>
  <si>
    <t>7-1-13</t>
  </si>
  <si>
    <t>応募企業</t>
    <rPh sb="0" eb="2">
      <t>オウボ</t>
    </rPh>
    <rPh sb="2" eb="4">
      <t>キギョウ</t>
    </rPh>
    <phoneticPr fontId="1"/>
  </si>
  <si>
    <t>企業名</t>
    <rPh sb="0" eb="3">
      <t>キギョウメイ</t>
    </rPh>
    <phoneticPr fontId="1"/>
  </si>
  <si>
    <t>工場代表者</t>
    <rPh sb="0" eb="5">
      <t>コウジョウダイヒョウシャ</t>
    </rPh>
    <phoneticPr fontId="1"/>
  </si>
  <si>
    <t>所在地</t>
    <rPh sb="0" eb="3">
      <t>ショザイチ</t>
    </rPh>
    <phoneticPr fontId="1"/>
  </si>
  <si>
    <t>〒</t>
    <phoneticPr fontId="1"/>
  </si>
  <si>
    <t>住所</t>
    <rPh sb="0" eb="2">
      <t>ジュウショ</t>
    </rPh>
    <phoneticPr fontId="1"/>
  </si>
  <si>
    <t>部署役職</t>
    <rPh sb="0" eb="2">
      <t>ブショ</t>
    </rPh>
    <rPh sb="2" eb="4">
      <t>ヤクショク</t>
    </rPh>
    <phoneticPr fontId="1"/>
  </si>
  <si>
    <t>工場用途地域</t>
    <rPh sb="0" eb="2">
      <t>コウジョウ</t>
    </rPh>
    <rPh sb="2" eb="6">
      <t>ヨウトチイキ</t>
    </rPh>
    <phoneticPr fontId="1"/>
  </si>
  <si>
    <t>基本情報</t>
    <rPh sb="0" eb="4">
      <t>キホンジョウホウ</t>
    </rPh>
    <phoneticPr fontId="1"/>
  </si>
  <si>
    <r>
      <t xml:space="preserve">（臨時パート含まず）
</t>
    </r>
    <r>
      <rPr>
        <b/>
        <sz val="14"/>
        <color theme="1"/>
        <rFont val="ＭＳ Ｐゴシック"/>
        <family val="3"/>
        <charset val="128"/>
        <scheme val="minor"/>
      </rPr>
      <t>会社全体</t>
    </r>
    <rPh sb="1" eb="3">
      <t>リンジ</t>
    </rPh>
    <rPh sb="6" eb="7">
      <t>フク</t>
    </rPh>
    <rPh sb="11" eb="13">
      <t>カイシャ</t>
    </rPh>
    <rPh sb="13" eb="15">
      <t>ゼンタイ</t>
    </rPh>
    <phoneticPr fontId="1"/>
  </si>
  <si>
    <t>従業員数：該当するものにチェックをしてください。</t>
    <rPh sb="0" eb="4">
      <t>ジュウギョウインスウ</t>
    </rPh>
    <rPh sb="5" eb="7">
      <t>ガイトウ</t>
    </rPh>
    <phoneticPr fontId="1"/>
  </si>
  <si>
    <t>※正規従業員数には、臨時社員・パートは含みません</t>
    <rPh sb="1" eb="3">
      <t>セイキ</t>
    </rPh>
    <rPh sb="3" eb="7">
      <t>ジュウギョウインスウ</t>
    </rPh>
    <rPh sb="10" eb="12">
      <t>リンジ</t>
    </rPh>
    <rPh sb="12" eb="14">
      <t>シャイン</t>
    </rPh>
    <rPh sb="19" eb="20">
      <t>フク</t>
    </rPh>
    <phoneticPr fontId="1"/>
  </si>
  <si>
    <r>
      <rPr>
        <sz val="11"/>
        <color theme="1"/>
        <rFont val="ＭＳ Ｐゴシック"/>
        <family val="3"/>
        <charset val="128"/>
        <scheme val="minor"/>
      </rPr>
      <t>（臨時社員パート等含まず）</t>
    </r>
    <r>
      <rPr>
        <b/>
        <sz val="14"/>
        <color theme="1"/>
        <rFont val="ＭＳ Ｐゴシック"/>
        <family val="3"/>
        <charset val="128"/>
        <scheme val="minor"/>
      </rPr>
      <t xml:space="preserve">
応募工場</t>
    </r>
    <rPh sb="1" eb="3">
      <t>リンジ</t>
    </rPh>
    <rPh sb="3" eb="5">
      <t>シャイン</t>
    </rPh>
    <rPh sb="8" eb="9">
      <t>ナド</t>
    </rPh>
    <rPh sb="9" eb="10">
      <t>フク</t>
    </rPh>
    <rPh sb="14" eb="16">
      <t>オウボ</t>
    </rPh>
    <rPh sb="16" eb="18">
      <t>コウジョウ</t>
    </rPh>
    <phoneticPr fontId="1"/>
  </si>
  <si>
    <t>※応募工場は同一の事業所に所属する全ての従業員</t>
    <rPh sb="1" eb="5">
      <t>オウボコウジョウ</t>
    </rPh>
    <rPh sb="6" eb="8">
      <t>ドウイツ</t>
    </rPh>
    <rPh sb="9" eb="12">
      <t>ジギョウショ</t>
    </rPh>
    <rPh sb="13" eb="15">
      <t>ショゾク</t>
    </rPh>
    <rPh sb="17" eb="18">
      <t>スベ</t>
    </rPh>
    <rPh sb="20" eb="23">
      <t>ジュウギョウイン</t>
    </rPh>
    <phoneticPr fontId="1"/>
  </si>
  <si>
    <t>応募部門</t>
    <rPh sb="0" eb="2">
      <t>オウボ</t>
    </rPh>
    <rPh sb="2" eb="4">
      <t>ブモン</t>
    </rPh>
    <phoneticPr fontId="1"/>
  </si>
  <si>
    <t>一般
部門</t>
    <rPh sb="0" eb="2">
      <t>イッパン</t>
    </rPh>
    <rPh sb="3" eb="5">
      <t>ブモン</t>
    </rPh>
    <phoneticPr fontId="1"/>
  </si>
  <si>
    <t>小規模
事業所
部門</t>
    <rPh sb="0" eb="3">
      <t>ショウキボ</t>
    </rPh>
    <rPh sb="4" eb="7">
      <t>ジギョウショ</t>
    </rPh>
    <rPh sb="8" eb="10">
      <t>ブモン</t>
    </rPh>
    <phoneticPr fontId="1"/>
  </si>
  <si>
    <t>※小規模事業所部門は同一の事業所に所属するすべての正規従業員29人以下かつ企業全体49以下の場合に応募頂けます。</t>
    <rPh sb="1" eb="4">
      <t>ショウキボ</t>
    </rPh>
    <rPh sb="4" eb="7">
      <t>ジギョウショ</t>
    </rPh>
    <rPh sb="7" eb="9">
      <t>ブモン</t>
    </rPh>
    <rPh sb="10" eb="12">
      <t>ドウイツ</t>
    </rPh>
    <rPh sb="13" eb="16">
      <t>ジギョウショ</t>
    </rPh>
    <rPh sb="17" eb="19">
      <t>ショゾク</t>
    </rPh>
    <rPh sb="25" eb="30">
      <t>セイキジュウギョウイン</t>
    </rPh>
    <rPh sb="32" eb="33">
      <t>ニン</t>
    </rPh>
    <rPh sb="33" eb="35">
      <t>イカ</t>
    </rPh>
    <rPh sb="37" eb="39">
      <t>キギョウ</t>
    </rPh>
    <rPh sb="39" eb="41">
      <t>ゼンタイ</t>
    </rPh>
    <rPh sb="43" eb="45">
      <t>イカ</t>
    </rPh>
    <rPh sb="46" eb="48">
      <t>バアイ</t>
    </rPh>
    <rPh sb="49" eb="51">
      <t>オウボ</t>
    </rPh>
    <rPh sb="51" eb="52">
      <t>イタダ</t>
    </rPh>
    <phoneticPr fontId="1"/>
  </si>
  <si>
    <t>選考の際に応募部門別に選考を行います。</t>
    <rPh sb="0" eb="2">
      <t>センコウ</t>
    </rPh>
    <rPh sb="3" eb="4">
      <t>サイ</t>
    </rPh>
    <rPh sb="5" eb="7">
      <t>オウボ</t>
    </rPh>
    <rPh sb="7" eb="9">
      <t>ブモン</t>
    </rPh>
    <rPh sb="9" eb="10">
      <t>ベツ</t>
    </rPh>
    <rPh sb="11" eb="13">
      <t>センコウ</t>
    </rPh>
    <rPh sb="14" eb="15">
      <t>オコナ</t>
    </rPh>
    <phoneticPr fontId="1"/>
  </si>
  <si>
    <t>主な製品（自由回答）</t>
    <rPh sb="0" eb="1">
      <t>オモ</t>
    </rPh>
    <rPh sb="2" eb="4">
      <t>セイヒン</t>
    </rPh>
    <rPh sb="5" eb="9">
      <t>ジユウカイトウ</t>
    </rPh>
    <phoneticPr fontId="1"/>
  </si>
  <si>
    <t>使用設備、事業所環境（当てはまる全てにチェックをしてください）</t>
    <rPh sb="0" eb="2">
      <t>シヨウ</t>
    </rPh>
    <rPh sb="2" eb="4">
      <t>セツビ</t>
    </rPh>
    <rPh sb="5" eb="8">
      <t>ジギョウショ</t>
    </rPh>
    <rPh sb="8" eb="10">
      <t>カンキョウ</t>
    </rPh>
    <rPh sb="11" eb="12">
      <t>ア</t>
    </rPh>
    <rPh sb="16" eb="17">
      <t>スベ</t>
    </rPh>
    <phoneticPr fontId="1"/>
  </si>
  <si>
    <t>貴社工程（当てはまる全てにチェックをしてください）</t>
    <rPh sb="0" eb="2">
      <t>キシャ</t>
    </rPh>
    <rPh sb="2" eb="4">
      <t>コウテイ</t>
    </rPh>
    <rPh sb="5" eb="6">
      <t>ア</t>
    </rPh>
    <rPh sb="10" eb="11">
      <t>スベ</t>
    </rPh>
    <phoneticPr fontId="1"/>
  </si>
  <si>
    <r>
      <rPr>
        <sz val="10"/>
        <color theme="1"/>
        <rFont val="ＭＳ Ｐゴシック"/>
        <family val="3"/>
        <charset val="128"/>
        <scheme val="minor"/>
      </rPr>
      <t>水銀使用製品</t>
    </r>
    <r>
      <rPr>
        <sz val="8"/>
        <color theme="1"/>
        <rFont val="ＭＳ Ｐゴシック"/>
        <family val="3"/>
        <charset val="128"/>
        <scheme val="minor"/>
      </rPr>
      <t xml:space="preserve">
（蛍光灯等）</t>
    </r>
    <rPh sb="0" eb="2">
      <t>スイギン</t>
    </rPh>
    <rPh sb="2" eb="4">
      <t>シヨウ</t>
    </rPh>
    <rPh sb="4" eb="6">
      <t>セイヒン</t>
    </rPh>
    <rPh sb="8" eb="11">
      <t>ケイコウトウ</t>
    </rPh>
    <rPh sb="11" eb="12">
      <t>ナド</t>
    </rPh>
    <phoneticPr fontId="1"/>
  </si>
  <si>
    <t>下水道未普及地域</t>
    <rPh sb="0" eb="3">
      <t>ゲスイドウ</t>
    </rPh>
    <rPh sb="3" eb="4">
      <t>ミ</t>
    </rPh>
    <rPh sb="4" eb="6">
      <t>フキュウ</t>
    </rPh>
    <rPh sb="6" eb="8">
      <t>チイキ</t>
    </rPh>
    <phoneticPr fontId="1"/>
  </si>
  <si>
    <t>チェック非該当制御</t>
    <rPh sb="4" eb="7">
      <t>ヒガイトウ</t>
    </rPh>
    <rPh sb="7" eb="9">
      <t>セイギョ</t>
    </rPh>
    <phoneticPr fontId="1"/>
  </si>
  <si>
    <t>法令</t>
    <phoneticPr fontId="1"/>
  </si>
  <si>
    <t>マニフェストの発行（電子マニフェストの使用）</t>
    <rPh sb="10" eb="12">
      <t>デンシ</t>
    </rPh>
    <rPh sb="19" eb="21">
      <t>シヨウ</t>
    </rPh>
    <phoneticPr fontId="1"/>
  </si>
  <si>
    <t>マニフェストの保管（電子マニフェスト使用）</t>
    <phoneticPr fontId="1"/>
  </si>
  <si>
    <t>マニフェスト交付状況の報告（年1回行政へ報告）（電子マニフェスト使用）</t>
    <phoneticPr fontId="1"/>
  </si>
  <si>
    <t>薬液・廃液・溶剤の保管場所漏えい点検</t>
    <rPh sb="6" eb="8">
      <t>ヨウザイ</t>
    </rPh>
    <phoneticPr fontId="1"/>
  </si>
  <si>
    <t>薬液・廃液・溶剤の転倒防止</t>
    <phoneticPr fontId="1"/>
  </si>
  <si>
    <t>薬液・廃液・溶剤の漏えい時対応訓練</t>
    <phoneticPr fontId="1"/>
  </si>
  <si>
    <t>土壌汚染対策：廃液・廃油保管場所・タンク類の防液堤設置</t>
    <rPh sb="10" eb="12">
      <t>ハイユ</t>
    </rPh>
    <phoneticPr fontId="1"/>
  </si>
  <si>
    <t>土壌汚染対策：事故対策（土嚢等の配備）</t>
    <phoneticPr fontId="1"/>
  </si>
  <si>
    <t>産業廃棄物処理業者との契約</t>
    <rPh sb="0" eb="2">
      <t>サンギョウ</t>
    </rPh>
    <phoneticPr fontId="1"/>
  </si>
  <si>
    <t>エネルギー使用に関する目標設定</t>
    <rPh sb="8" eb="9">
      <t>カン</t>
    </rPh>
    <phoneticPr fontId="1"/>
  </si>
  <si>
    <t>PCB保有の有無の確認（低濃度ＰＣＢを含む）</t>
    <phoneticPr fontId="1"/>
  </si>
  <si>
    <t>ISO14001（環境マネジメントシステム）認証登録(取得年月)</t>
    <rPh sb="30" eb="31">
      <t>ガツ</t>
    </rPh>
    <phoneticPr fontId="1"/>
  </si>
  <si>
    <t>フィルム自現機
・PS版自現機</t>
    <rPh sb="4" eb="7">
      <t>ジゲンキ</t>
    </rPh>
    <rPh sb="11" eb="12">
      <t>ハン</t>
    </rPh>
    <rPh sb="12" eb="15">
      <t>ジゲンキ</t>
    </rPh>
    <phoneticPr fontId="1"/>
  </si>
  <si>
    <t>騒音・振動発生機器</t>
    <rPh sb="0" eb="2">
      <t>ソウオン</t>
    </rPh>
    <rPh sb="3" eb="5">
      <t>シンドウ</t>
    </rPh>
    <rPh sb="5" eb="7">
      <t>ハッセイ</t>
    </rPh>
    <rPh sb="7" eb="9">
      <t>キキ</t>
    </rPh>
    <phoneticPr fontId="1"/>
  </si>
  <si>
    <t>防音・振動対象設備</t>
    <rPh sb="0" eb="2">
      <t>ボウオン</t>
    </rPh>
    <rPh sb="3" eb="5">
      <t>シンドウ</t>
    </rPh>
    <rPh sb="5" eb="7">
      <t>タイショウ</t>
    </rPh>
    <rPh sb="7" eb="9">
      <t>セツビ</t>
    </rPh>
    <phoneticPr fontId="1"/>
  </si>
  <si>
    <t>空調・冷却設備</t>
    <rPh sb="0" eb="2">
      <t>クウチョウ</t>
    </rPh>
    <rPh sb="3" eb="7">
      <t>レイキャクセツビ</t>
    </rPh>
    <phoneticPr fontId="1"/>
  </si>
  <si>
    <t>乾燥設備・VOC排出設備</t>
    <rPh sb="0" eb="2">
      <t>カンソウ</t>
    </rPh>
    <rPh sb="2" eb="4">
      <t>セツビ</t>
    </rPh>
    <rPh sb="8" eb="10">
      <t>ハイシュツ</t>
    </rPh>
    <rPh sb="10" eb="12">
      <t>セツビ</t>
    </rPh>
    <phoneticPr fontId="1"/>
  </si>
  <si>
    <t>該当項目数</t>
    <rPh sb="0" eb="2">
      <t>ガイトウ</t>
    </rPh>
    <rPh sb="2" eb="4">
      <t>コウモク</t>
    </rPh>
    <rPh sb="4" eb="5">
      <t>スウ</t>
    </rPh>
    <phoneticPr fontId="1"/>
  </si>
  <si>
    <t>非該当項目数</t>
    <rPh sb="0" eb="2">
      <t>ヒガイトウ</t>
    </rPh>
    <rPh sb="2" eb="4">
      <t>コウモク</t>
    </rPh>
    <rPh sb="5" eb="6">
      <t>スウ</t>
    </rPh>
    <phoneticPr fontId="1"/>
  </si>
  <si>
    <t>【説明】シート：本シートになります。
【応募票】シート：企業名や基本情報の記載とチェックや行っている工程、
　　　　　　　　　　 設備・事業環境にチェックを入れてください。
【審査用チェックシート】：実施しているものにチェックをしてください。
　　　　　　　　　　　　　　　（備考列は応募票シートから法令や非該当を
　　　　　　　　　　　　　　　　自動的に反映します。）</t>
    <rPh sb="1" eb="3">
      <t>セツメイ</t>
    </rPh>
    <rPh sb="8" eb="9">
      <t>ホン</t>
    </rPh>
    <rPh sb="21" eb="23">
      <t>オウボ</t>
    </rPh>
    <rPh sb="23" eb="24">
      <t>ヒョウ</t>
    </rPh>
    <rPh sb="29" eb="31">
      <t>キギョウ</t>
    </rPh>
    <rPh sb="31" eb="32">
      <t>メイ</t>
    </rPh>
    <rPh sb="33" eb="35">
      <t>キホン</t>
    </rPh>
    <rPh sb="35" eb="37">
      <t>ジョウホウ</t>
    </rPh>
    <rPh sb="38" eb="40">
      <t>キサイ</t>
    </rPh>
    <rPh sb="46" eb="47">
      <t>オコナ</t>
    </rPh>
    <rPh sb="51" eb="53">
      <t>コウテイ</t>
    </rPh>
    <rPh sb="66" eb="68">
      <t>セツビ</t>
    </rPh>
    <rPh sb="69" eb="73">
      <t>ジギョウカンキョウ</t>
    </rPh>
    <rPh sb="79" eb="80">
      <t>イ</t>
    </rPh>
    <rPh sb="90" eb="92">
      <t>シンサ</t>
    </rPh>
    <rPh sb="92" eb="93">
      <t>ヨウ</t>
    </rPh>
    <rPh sb="102" eb="104">
      <t>ジッシ</t>
    </rPh>
    <rPh sb="140" eb="143">
      <t>ビコウレツ</t>
    </rPh>
    <rPh sb="144" eb="147">
      <t>オウボヒョウ</t>
    </rPh>
    <rPh sb="152" eb="154">
      <t>ホウレイ</t>
    </rPh>
    <rPh sb="155" eb="158">
      <t>ヒガイトウ</t>
    </rPh>
    <rPh sb="176" eb="178">
      <t>ジドウ</t>
    </rPh>
    <rPh sb="178" eb="179">
      <t>テキ</t>
    </rPh>
    <rPh sb="180" eb="182">
      <t>ハンエイ</t>
    </rPh>
    <phoneticPr fontId="1"/>
  </si>
  <si>
    <t>区分（1）</t>
    <rPh sb="0" eb="2">
      <t>クブン</t>
    </rPh>
    <phoneticPr fontId="1"/>
  </si>
  <si>
    <t>区分（2）</t>
    <rPh sb="0" eb="2">
      <t>クブン</t>
    </rPh>
    <phoneticPr fontId="1"/>
  </si>
  <si>
    <t>本社所在地</t>
    <rPh sb="0" eb="2">
      <t>ホンシャ</t>
    </rPh>
    <rPh sb="2" eb="4">
      <t>ショザイ</t>
    </rPh>
    <rPh sb="4" eb="5">
      <t>チ</t>
    </rPh>
    <phoneticPr fontId="1"/>
  </si>
  <si>
    <t>企業名</t>
    <rPh sb="0" eb="2">
      <t>キギョウ</t>
    </rPh>
    <rPh sb="2" eb="3">
      <t>メイ</t>
    </rPh>
    <phoneticPr fontId="1"/>
  </si>
  <si>
    <t>工場名</t>
    <rPh sb="0" eb="2">
      <t>コウジョウ</t>
    </rPh>
    <rPh sb="2" eb="3">
      <t>メイ</t>
    </rPh>
    <phoneticPr fontId="1"/>
  </si>
  <si>
    <t>工場代表者</t>
    <rPh sb="0" eb="2">
      <t>コウジョウ</t>
    </rPh>
    <rPh sb="2" eb="4">
      <t>ダイヒョウ</t>
    </rPh>
    <rPh sb="4" eb="5">
      <t>シャ</t>
    </rPh>
    <phoneticPr fontId="1"/>
  </si>
  <si>
    <t>郵便番号</t>
    <rPh sb="0" eb="4">
      <t>ユウビンバンゴウ</t>
    </rPh>
    <phoneticPr fontId="1"/>
  </si>
  <si>
    <t>工場住所</t>
    <rPh sb="0" eb="2">
      <t>コウジョウ</t>
    </rPh>
    <rPh sb="2" eb="4">
      <t>ジュウショ</t>
    </rPh>
    <phoneticPr fontId="1"/>
  </si>
  <si>
    <t>従業員数（会社全体）</t>
    <rPh sb="0" eb="3">
      <t>ジュウギョウイン</t>
    </rPh>
    <rPh sb="3" eb="4">
      <t>スウ</t>
    </rPh>
    <rPh sb="5" eb="7">
      <t>カイシャ</t>
    </rPh>
    <rPh sb="7" eb="9">
      <t>ゼンタイ</t>
    </rPh>
    <phoneticPr fontId="1"/>
  </si>
  <si>
    <t>応募工場従業員数</t>
    <rPh sb="0" eb="2">
      <t>オウボ</t>
    </rPh>
    <rPh sb="2" eb="4">
      <t>コウジョウ</t>
    </rPh>
    <rPh sb="4" eb="8">
      <t>ジュウギョウインスウ</t>
    </rPh>
    <phoneticPr fontId="1"/>
  </si>
  <si>
    <t>部門</t>
    <rPh sb="0" eb="2">
      <t>ブモン</t>
    </rPh>
    <phoneticPr fontId="1"/>
  </si>
  <si>
    <t>分母</t>
    <rPh sb="0" eb="2">
      <t>ブンボ</t>
    </rPh>
    <phoneticPr fontId="1"/>
  </si>
  <si>
    <t>分子</t>
    <rPh sb="0" eb="2">
      <t>ブンシ</t>
    </rPh>
    <phoneticPr fontId="1"/>
  </si>
  <si>
    <t>工程</t>
    <rPh sb="0" eb="2">
      <t>コウテイ</t>
    </rPh>
    <phoneticPr fontId="1"/>
  </si>
  <si>
    <t>設備・事業環境</t>
    <rPh sb="0" eb="2">
      <t>セツビ</t>
    </rPh>
    <rPh sb="3" eb="7">
      <t>ジギョウカンキョウ</t>
    </rPh>
    <phoneticPr fontId="1"/>
  </si>
  <si>
    <t>2-1</t>
    <phoneticPr fontId="1"/>
  </si>
  <si>
    <t>3-1</t>
    <phoneticPr fontId="1"/>
  </si>
  <si>
    <t>3-2</t>
    <phoneticPr fontId="1"/>
  </si>
  <si>
    <t>3-3</t>
    <phoneticPr fontId="1"/>
  </si>
  <si>
    <t>3-4</t>
    <phoneticPr fontId="1"/>
  </si>
  <si>
    <t>3-5</t>
    <phoneticPr fontId="1"/>
  </si>
  <si>
    <t>3-6</t>
    <phoneticPr fontId="1"/>
  </si>
  <si>
    <t>4-1</t>
    <phoneticPr fontId="1"/>
  </si>
  <si>
    <t>4-2</t>
    <phoneticPr fontId="1"/>
  </si>
  <si>
    <t>4-3</t>
    <phoneticPr fontId="1"/>
  </si>
  <si>
    <t>4-4</t>
    <phoneticPr fontId="1"/>
  </si>
  <si>
    <t>4-5</t>
    <phoneticPr fontId="1"/>
  </si>
  <si>
    <t>5-1</t>
    <phoneticPr fontId="1"/>
  </si>
  <si>
    <t>6-1</t>
    <phoneticPr fontId="1"/>
  </si>
  <si>
    <t>6-2</t>
    <phoneticPr fontId="1"/>
  </si>
  <si>
    <t>6-3</t>
    <phoneticPr fontId="1"/>
  </si>
  <si>
    <t>6-4</t>
    <phoneticPr fontId="1"/>
  </si>
  <si>
    <t>6-5</t>
    <phoneticPr fontId="1"/>
  </si>
  <si>
    <t>6-6</t>
    <phoneticPr fontId="1"/>
  </si>
  <si>
    <t>7-1</t>
    <phoneticPr fontId="1"/>
  </si>
  <si>
    <t>主な製品</t>
    <rPh sb="0" eb="1">
      <t>オモ</t>
    </rPh>
    <rPh sb="2" eb="4">
      <t>セイヒン</t>
    </rPh>
    <phoneticPr fontId="1"/>
  </si>
  <si>
    <t>1-1-1</t>
    <phoneticPr fontId="1"/>
  </si>
  <si>
    <t>1-1-2</t>
  </si>
  <si>
    <t>1-1-3</t>
  </si>
  <si>
    <t>1-2-1</t>
    <phoneticPr fontId="1"/>
  </si>
  <si>
    <t>1：FALSE＆法令</t>
    <rPh sb="8" eb="10">
      <t>ホウレイ</t>
    </rPh>
    <phoneticPr fontId="1"/>
  </si>
  <si>
    <t>2：FALSE＆””</t>
    <phoneticPr fontId="1"/>
  </si>
  <si>
    <t>3：FALSE＆非該当</t>
    <rPh sb="8" eb="11">
      <t>ヒガイトウ</t>
    </rPh>
    <phoneticPr fontId="1"/>
  </si>
  <si>
    <t>4：TRUE＆法令</t>
    <rPh sb="7" eb="9">
      <t>ホウレイ</t>
    </rPh>
    <phoneticPr fontId="1"/>
  </si>
  <si>
    <t>5：TRUE＆””</t>
    <phoneticPr fontId="1"/>
  </si>
  <si>
    <t>6：TRUE＆非該当</t>
    <rPh sb="7" eb="10">
      <t>ヒガイトウ</t>
    </rPh>
    <phoneticPr fontId="1"/>
  </si>
  <si>
    <t>データ解析用</t>
    <rPh sb="3" eb="6">
      <t>カイセキヨウ</t>
    </rPh>
    <phoneticPr fontId="1"/>
  </si>
  <si>
    <t>デジタル印刷機のみFALSE＆FALSE：2、TRUE＆TRUE：5</t>
    <rPh sb="4" eb="6">
      <t>インサツ</t>
    </rPh>
    <rPh sb="6" eb="7">
      <t>キ</t>
    </rPh>
    <phoneticPr fontId="1"/>
  </si>
  <si>
    <t>3-1-27</t>
  </si>
  <si>
    <t>3-6-2</t>
  </si>
  <si>
    <t>4-1-2</t>
  </si>
  <si>
    <t>4-5-2</t>
  </si>
  <si>
    <t>5-1-2</t>
  </si>
  <si>
    <t>6-2-2</t>
  </si>
  <si>
    <t>6-3-2</t>
  </si>
  <si>
    <t>6-4-2</t>
  </si>
  <si>
    <t>6-5-2</t>
  </si>
  <si>
    <t>7-1-2</t>
  </si>
  <si>
    <t>全体割合</t>
    <rPh sb="0" eb="2">
      <t>ゼンタイ</t>
    </rPh>
    <rPh sb="2" eb="4">
      <t>ワリアイ</t>
    </rPh>
    <phoneticPr fontId="1"/>
  </si>
  <si>
    <t>空調・冷却設備</t>
    <phoneticPr fontId="1"/>
  </si>
  <si>
    <t>下水道未普及地域</t>
    <phoneticPr fontId="1"/>
  </si>
  <si>
    <t>第1次応募票の作成は以上となります。</t>
    <phoneticPr fontId="1"/>
  </si>
  <si>
    <t>終了する場合は「（名前を変えて）保存」の上、終了してください。
提出は kankyo.ifo@jfpi.or.jp 日本印刷産業連合会まで。</t>
    <phoneticPr fontId="1"/>
  </si>
  <si>
    <t>重油の不使用（燃料の代替化_重油から都市ガス化等）</t>
    <rPh sb="0" eb="2">
      <t>ジュウユ</t>
    </rPh>
    <rPh sb="3" eb="6">
      <t>フシヨウ</t>
    </rPh>
    <phoneticPr fontId="1"/>
  </si>
  <si>
    <t>第21回環境優良工場表彰　第1次応募票</t>
    <rPh sb="0" eb="1">
      <t>ダイ</t>
    </rPh>
    <rPh sb="3" eb="4">
      <t>カイ</t>
    </rPh>
    <rPh sb="4" eb="6">
      <t>カンキョウ</t>
    </rPh>
    <rPh sb="6" eb="8">
      <t>ユウリョウ</t>
    </rPh>
    <rPh sb="8" eb="12">
      <t>コウジョウヒョウショウ</t>
    </rPh>
    <rPh sb="13" eb="14">
      <t>ダイ</t>
    </rPh>
    <rPh sb="15" eb="16">
      <t>ジ</t>
    </rPh>
    <rPh sb="16" eb="18">
      <t>オウボ</t>
    </rPh>
    <rPh sb="18" eb="19">
      <t>ヒョウ</t>
    </rPh>
    <phoneticPr fontId="1"/>
  </si>
  <si>
    <t>実施</t>
    <rPh sb="0" eb="2">
      <t>ジッシ</t>
    </rPh>
    <phoneticPr fontId="1"/>
  </si>
  <si>
    <t>操業年月</t>
    <rPh sb="0" eb="2">
      <t>ソウギョウ</t>
    </rPh>
    <rPh sb="2" eb="4">
      <t>ネンゲツ</t>
    </rPh>
    <phoneticPr fontId="1"/>
  </si>
  <si>
    <t>年</t>
    <rPh sb="0" eb="1">
      <t>ネン</t>
    </rPh>
    <phoneticPr fontId="1"/>
  </si>
  <si>
    <t>月</t>
    <rPh sb="0" eb="1">
      <t>ガツ</t>
    </rPh>
    <phoneticPr fontId="1"/>
  </si>
  <si>
    <t>記入要領
1_選択項目は、チェックボックスをクリックしてください。
2_入力を中断終了する場合は必ず【保存】後、終了してください。
1）応募票
1_基本情報の記入従業員数、応募部門、貴工場工程、使用設備・事業環境へのチェックをしてください。
2_貴工場工程、使用設備・事業環境へのチェックをして下さい。
3_貴工場工程、使用設備・事業環境へのチェックは実施している作業、保有している設備で当てはまるもの
　全てにチェックしてください。
2）審査チェックシート
1_1環境優良工場としてのアピールしたい点（自由回答）には環境優良工場としてアピール点を記載してください（任意）。
2_各項目毎に事例として挙げた項目に対して実施、のチェックボックスにチェックをしてください。
3_応募シートの貴工場工程、使用設備・事業環境でチェックした内容に基づき備考列に「法令」「非該当」と表示されます。
4_「法令」と表示される項目は、工程、保有設備・事業環境によって法令の適用を受ける場合がある事を示しています。
5_【法令】と出ている箇所においては、規定値以下及び適用外の工場であっても【法令】と出てくる場合がありますが、
　 該当法令を確認し適用の有無を確認し適用外であってもはチェックをしてください。
　 また【法令】となっている箇所にチェックがついて無い場合においても個別に指導をするような事はありません。
6_「非該当」と表示される項目は実施の必要がない項目となりますが、実施していればチェックをしてください。
7_各セクションに「その他」項目がありますが、そのセクションにない項目を実施している場合はチェックをしてください。
　（※項目毎の記載は不要ですが、アピールしたい点等に記載できます。）</t>
    <rPh sb="0" eb="4">
      <t>キニュウヨウリョウ</t>
    </rPh>
    <rPh sb="7" eb="9">
      <t>センタク</t>
    </rPh>
    <rPh sb="9" eb="11">
      <t>コウモク</t>
    </rPh>
    <rPh sb="36" eb="38">
      <t>ニュウリョク</t>
    </rPh>
    <rPh sb="39" eb="41">
      <t>チュウダン</t>
    </rPh>
    <rPh sb="41" eb="43">
      <t>シュウリョウ</t>
    </rPh>
    <rPh sb="45" eb="47">
      <t>バアイ</t>
    </rPh>
    <rPh sb="48" eb="49">
      <t>カナラ</t>
    </rPh>
    <rPh sb="51" eb="53">
      <t>ホゾン</t>
    </rPh>
    <rPh sb="54" eb="55">
      <t>ゴ</t>
    </rPh>
    <rPh sb="56" eb="58">
      <t>シュウリョウ</t>
    </rPh>
    <rPh sb="69" eb="72">
      <t>オウボヒョウ</t>
    </rPh>
    <rPh sb="222" eb="224">
      <t>シンサ</t>
    </rPh>
    <rPh sb="261" eb="263">
      <t>カンキョウ</t>
    </rPh>
    <rPh sb="263" eb="265">
      <t>ユウリョウ</t>
    </rPh>
    <rPh sb="276" eb="278">
      <t>キサイ</t>
    </rPh>
    <rPh sb="285" eb="287">
      <t>ニンイ</t>
    </rPh>
    <rPh sb="292" eb="293">
      <t>カク</t>
    </rPh>
    <rPh sb="293" eb="295">
      <t>コウモク</t>
    </rPh>
    <rPh sb="295" eb="296">
      <t>ゴト</t>
    </rPh>
    <rPh sb="297" eb="299">
      <t>ジレイ</t>
    </rPh>
    <rPh sb="302" eb="303">
      <t>ア</t>
    </rPh>
    <rPh sb="305" eb="307">
      <t>コウモク</t>
    </rPh>
    <rPh sb="308" eb="309">
      <t>タイ</t>
    </rPh>
    <rPh sb="311" eb="313">
      <t>ジッシ</t>
    </rPh>
    <rPh sb="339" eb="341">
      <t>オウボ</t>
    </rPh>
    <rPh sb="345" eb="348">
      <t>キコウジョウ</t>
    </rPh>
    <rPh sb="348" eb="350">
      <t>コウテイ</t>
    </rPh>
    <rPh sb="351" eb="355">
      <t>シヨウセツビ</t>
    </rPh>
    <rPh sb="356" eb="360">
      <t>ジギョウカンキョウ</t>
    </rPh>
    <rPh sb="367" eb="369">
      <t>ナイヨウ</t>
    </rPh>
    <rPh sb="370" eb="371">
      <t>モト</t>
    </rPh>
    <rPh sb="373" eb="376">
      <t>ビコウレツ</t>
    </rPh>
    <rPh sb="378" eb="380">
      <t>ホウレイ</t>
    </rPh>
    <rPh sb="382" eb="385">
      <t>ヒガイトウ</t>
    </rPh>
    <rPh sb="387" eb="389">
      <t>ヒョウジ</t>
    </rPh>
    <rPh sb="398" eb="400">
      <t>ホウレイ</t>
    </rPh>
    <rPh sb="402" eb="404">
      <t>ヒョウジ</t>
    </rPh>
    <rPh sb="407" eb="409">
      <t>コウモク</t>
    </rPh>
    <rPh sb="411" eb="413">
      <t>コウテイ</t>
    </rPh>
    <rPh sb="414" eb="418">
      <t>ホユウセツビ</t>
    </rPh>
    <rPh sb="419" eb="421">
      <t>ジギョウ</t>
    </rPh>
    <rPh sb="421" eb="423">
      <t>カンキョウ</t>
    </rPh>
    <rPh sb="427" eb="429">
      <t>ホウレイ</t>
    </rPh>
    <rPh sb="430" eb="432">
      <t>テキヨウ</t>
    </rPh>
    <rPh sb="433" eb="434">
      <t>ウ</t>
    </rPh>
    <rPh sb="436" eb="438">
      <t>バアイ</t>
    </rPh>
    <rPh sb="441" eb="442">
      <t>コト</t>
    </rPh>
    <rPh sb="443" eb="444">
      <t>シメ</t>
    </rPh>
    <rPh sb="475" eb="476">
      <t>オヨ</t>
    </rPh>
    <rPh sb="477" eb="480">
      <t>テキヨウガイ</t>
    </rPh>
    <rPh sb="509" eb="511">
      <t>ガイトウ</t>
    </rPh>
    <rPh sb="511" eb="513">
      <t>ホウレイ</t>
    </rPh>
    <rPh sb="514" eb="516">
      <t>カクニン</t>
    </rPh>
    <rPh sb="517" eb="519">
      <t>テキヨウ</t>
    </rPh>
    <rPh sb="520" eb="522">
      <t>ウム</t>
    </rPh>
    <rPh sb="523" eb="525">
      <t>カクニン</t>
    </rPh>
    <rPh sb="526" eb="529">
      <t>テキヨウガイ</t>
    </rPh>
    <rPh sb="605" eb="608">
      <t>ヒガイトウ</t>
    </rPh>
    <rPh sb="610" eb="612">
      <t>ヒョウジ</t>
    </rPh>
    <rPh sb="615" eb="617">
      <t>コウモク</t>
    </rPh>
    <rPh sb="618" eb="620">
      <t>ジッシ</t>
    </rPh>
    <rPh sb="621" eb="623">
      <t>ヒツヨウ</t>
    </rPh>
    <rPh sb="626" eb="628">
      <t>コウモク</t>
    </rPh>
    <rPh sb="635" eb="637">
      <t>ジッシ</t>
    </rPh>
    <rPh sb="657" eb="658">
      <t>カク</t>
    </rPh>
    <rPh sb="667" eb="668">
      <t>タ</t>
    </rPh>
    <rPh sb="669" eb="671">
      <t>コウモク</t>
    </rPh>
    <rPh sb="688" eb="690">
      <t>コウモク</t>
    </rPh>
    <rPh sb="691" eb="693">
      <t>ジッシ</t>
    </rPh>
    <rPh sb="697" eb="699">
      <t>バアイ</t>
    </rPh>
    <rPh sb="716" eb="718">
      <t>コウモク</t>
    </rPh>
    <rPh sb="718" eb="719">
      <t>ゴト</t>
    </rPh>
    <rPh sb="720" eb="722">
      <t>キサイ</t>
    </rPh>
    <rPh sb="723" eb="725">
      <t>フヨウ</t>
    </rPh>
    <rPh sb="736" eb="737">
      <t>テン</t>
    </rPh>
    <rPh sb="737" eb="738">
      <t>ナド</t>
    </rPh>
    <rPh sb="739" eb="741">
      <t>キサイ</t>
    </rPh>
    <phoneticPr fontId="1"/>
  </si>
  <si>
    <r>
      <rPr>
        <sz val="10"/>
        <color theme="1"/>
        <rFont val="ＭＳ Ｐゴシック"/>
        <family val="3"/>
        <charset val="128"/>
        <scheme val="minor"/>
      </rPr>
      <t xml:space="preserve">本応募データは、印刷産業環境優良工場表彰に応募する為のものです。
本応募データ記載内容については厳正・公平に審査し、環境配慮に優秀な工場には第2次審査のための応募票提出についてごご連絡します。
</t>
    </r>
    <r>
      <rPr>
        <sz val="11"/>
        <color theme="1"/>
        <rFont val="ＭＳ Ｐゴシック"/>
        <family val="2"/>
        <charset val="128"/>
        <scheme val="minor"/>
      </rPr>
      <t>本ファイルは</t>
    </r>
    <r>
      <rPr>
        <b/>
        <sz val="11"/>
        <color rgb="FFFF0000"/>
        <rFont val="ＭＳ Ｐゴシック"/>
        <family val="3"/>
        <charset val="128"/>
        <scheme val="minor"/>
      </rPr>
      <t>必ず【応募票シート】を記載してから【審査用チェックシート】を記載してください。</t>
    </r>
    <r>
      <rPr>
        <sz val="11"/>
        <color theme="1"/>
        <rFont val="ＭＳ Ｐゴシック"/>
        <family val="2"/>
        <charset val="128"/>
        <scheme val="minor"/>
      </rPr>
      <t xml:space="preserve">応募票シートの記載内容で審査用チェックシートの内容が自動で変更されます。
</t>
    </r>
    <r>
      <rPr>
        <sz val="11"/>
        <color theme="1"/>
        <rFont val="ＭＳ Ｐゴシック"/>
        <family val="3"/>
        <charset val="128"/>
        <scheme val="minor"/>
      </rPr>
      <t>貴工場につきまして、審査用チェックシートに特徴、アピール点をご入力の上、以降設問に対し該当し行っているものにチェックをつけてご提出下さい。</t>
    </r>
    <r>
      <rPr>
        <sz val="10"/>
        <color theme="1"/>
        <rFont val="ＭＳ Ｐゴシック"/>
        <family val="3"/>
        <charset val="128"/>
        <scheme val="minor"/>
      </rPr>
      <t xml:space="preserve">
</t>
    </r>
    <r>
      <rPr>
        <sz val="11"/>
        <color theme="1"/>
        <rFont val="ＭＳ Ｐゴシック"/>
        <family val="3"/>
        <charset val="128"/>
        <scheme val="minor"/>
      </rPr>
      <t xml:space="preserve">なお、審査用チェックシートの項目は貴工場の工程や設備、事業所環境を極力考慮されているため、備考列に【法令】や【非該当】と自動で入る用に作られております。
＜応募票提出について＞
ご提出時ファイル名を御社名等に変更して頂けますと幸いです。
</t>
    </r>
    <r>
      <rPr>
        <sz val="10"/>
        <color theme="1"/>
        <rFont val="ＭＳ Ｐゴシック"/>
        <family val="3"/>
        <charset val="128"/>
        <scheme val="minor"/>
      </rPr>
      <t>※ファイル名は2022_21_kankyouhyousyou_1ji(〇○印刷)　〇〇は御社名を入れてください。
お問合せ、提出先：一般社団法人日本印刷産業連合会_環境安全部 森、坂口、猪瀬
TEL03（3553）6051　Mail:kankyo.info@jfpi.or.jp　　　　　　　　　　　　　　　　　　　　　　　　　　　　　　　　　　　　　　</t>
    </r>
    <r>
      <rPr>
        <b/>
        <sz val="10"/>
        <color rgb="FFFF0000"/>
        <rFont val="ＭＳ Ｐゴシック"/>
        <family val="3"/>
        <charset val="128"/>
        <scheme val="minor"/>
      </rPr>
      <t>提出期限：2023年1月31日</t>
    </r>
    <rPh sb="0" eb="1">
      <t>ホン</t>
    </rPh>
    <rPh sb="1" eb="3">
      <t>オウボ</t>
    </rPh>
    <rPh sb="8" eb="10">
      <t>インサツ</t>
    </rPh>
    <rPh sb="10" eb="12">
      <t>サンギョウ</t>
    </rPh>
    <rPh sb="12" eb="14">
      <t>カンキョウ</t>
    </rPh>
    <rPh sb="14" eb="16">
      <t>ユウリョウ</t>
    </rPh>
    <rPh sb="16" eb="18">
      <t>コウジョウ</t>
    </rPh>
    <rPh sb="18" eb="20">
      <t>ヒョウショウ</t>
    </rPh>
    <rPh sb="21" eb="23">
      <t>オウボ</t>
    </rPh>
    <rPh sb="25" eb="26">
      <t>タメ</t>
    </rPh>
    <rPh sb="97" eb="98">
      <t>ホン</t>
    </rPh>
    <rPh sb="103" eb="104">
      <t>カナラ</t>
    </rPh>
    <rPh sb="106" eb="108">
      <t>オウボ</t>
    </rPh>
    <rPh sb="108" eb="109">
      <t>ヒョウ</t>
    </rPh>
    <rPh sb="114" eb="116">
      <t>キサイ</t>
    </rPh>
    <rPh sb="121" eb="124">
      <t>シンサヨウ</t>
    </rPh>
    <rPh sb="133" eb="135">
      <t>キサイ</t>
    </rPh>
    <rPh sb="142" eb="145">
      <t>オウボヒョウ</t>
    </rPh>
    <rPh sb="149" eb="151">
      <t>キサイ</t>
    </rPh>
    <rPh sb="151" eb="153">
      <t>ナイヨウ</t>
    </rPh>
    <rPh sb="154" eb="157">
      <t>シンサヨウ</t>
    </rPh>
    <rPh sb="165" eb="167">
      <t>ナイヨウ</t>
    </rPh>
    <rPh sb="168" eb="170">
      <t>ジドウ</t>
    </rPh>
    <rPh sb="171" eb="173">
      <t>ヘンコウ</t>
    </rPh>
    <rPh sb="252" eb="254">
      <t>シンサ</t>
    </rPh>
    <rPh sb="254" eb="255">
      <t>ヨウ</t>
    </rPh>
    <rPh sb="263" eb="265">
      <t>コウモク</t>
    </rPh>
    <rPh sb="266" eb="269">
      <t>キコウジョウ</t>
    </rPh>
    <rPh sb="270" eb="272">
      <t>コウテイ</t>
    </rPh>
    <rPh sb="273" eb="275">
      <t>セツビ</t>
    </rPh>
    <rPh sb="276" eb="279">
      <t>ジギョウショ</t>
    </rPh>
    <rPh sb="279" eb="281">
      <t>カンキョウ</t>
    </rPh>
    <rPh sb="282" eb="284">
      <t>キョクリョク</t>
    </rPh>
    <rPh sb="284" eb="286">
      <t>コウリョ</t>
    </rPh>
    <rPh sb="294" eb="296">
      <t>ビコウ</t>
    </rPh>
    <rPh sb="296" eb="297">
      <t>レツ</t>
    </rPh>
    <rPh sb="299" eb="301">
      <t>ホウレイ</t>
    </rPh>
    <rPh sb="304" eb="307">
      <t>ヒガイトウ</t>
    </rPh>
    <rPh sb="309" eb="311">
      <t>ジドウ</t>
    </rPh>
    <rPh sb="312" eb="313">
      <t>ハイ</t>
    </rPh>
    <rPh sb="314" eb="315">
      <t>ヨウ</t>
    </rPh>
    <rPh sb="316" eb="317">
      <t>ツク</t>
    </rPh>
    <rPh sb="327" eb="330">
      <t>オウボヒョウ</t>
    </rPh>
    <rPh sb="330" eb="332">
      <t>テイシュツ</t>
    </rPh>
    <rPh sb="339" eb="341">
      <t>テイシュツ</t>
    </rPh>
    <rPh sb="341" eb="342">
      <t>ジ</t>
    </rPh>
    <rPh sb="346" eb="347">
      <t>メイ</t>
    </rPh>
    <rPh sb="348" eb="350">
      <t>オンシャ</t>
    </rPh>
    <rPh sb="350" eb="351">
      <t>メイ</t>
    </rPh>
    <rPh sb="351" eb="352">
      <t>ナド</t>
    </rPh>
    <rPh sb="353" eb="355">
      <t>ヘンコウ</t>
    </rPh>
    <rPh sb="357" eb="358">
      <t>イタダ</t>
    </rPh>
    <rPh sb="362" eb="363">
      <t>サイワ</t>
    </rPh>
    <rPh sb="373" eb="374">
      <t>メイ</t>
    </rPh>
    <rPh sb="405" eb="407">
      <t>インサツ</t>
    </rPh>
    <rPh sb="412" eb="415">
      <t>オンシャメイ</t>
    </rPh>
    <rPh sb="416" eb="417">
      <t>イ</t>
    </rPh>
    <rPh sb="426" eb="428">
      <t>トイアワ</t>
    </rPh>
    <rPh sb="430" eb="432">
      <t>テイシュツ</t>
    </rPh>
    <rPh sb="432" eb="433">
      <t>サキ</t>
    </rPh>
    <rPh sb="434" eb="440">
      <t>イッパンシャダンホウジン</t>
    </rPh>
    <rPh sb="440" eb="446">
      <t>ニホンインサツサンギョウ</t>
    </rPh>
    <rPh sb="446" eb="449">
      <t>レンゴウカイ</t>
    </rPh>
    <rPh sb="450" eb="452">
      <t>カンキョウ</t>
    </rPh>
    <rPh sb="452" eb="455">
      <t>アンゼンブ</t>
    </rPh>
    <rPh sb="456" eb="457">
      <t>モリ</t>
    </rPh>
    <rPh sb="458" eb="460">
      <t>サカグチ</t>
    </rPh>
    <rPh sb="461" eb="463">
      <t>イノセ</t>
    </rPh>
    <rPh sb="545" eb="547">
      <t>テイシュツ</t>
    </rPh>
    <rPh sb="547" eb="549">
      <t>キゲン</t>
    </rPh>
    <rPh sb="554" eb="555">
      <t>ネン</t>
    </rPh>
    <rPh sb="556" eb="557">
      <t>ガツ</t>
    </rPh>
    <rPh sb="559" eb="560">
      <t>ヒ</t>
    </rPh>
    <phoneticPr fontId="1"/>
  </si>
  <si>
    <t>該当法令を確認し適用の有無を確認し適用外であってもはチェックをしてください。</t>
    <phoneticPr fontId="1"/>
  </si>
  <si>
    <t>環境優良工場表彰_1次応審査用</t>
    <rPh sb="0" eb="2">
      <t>カンキョウ</t>
    </rPh>
    <rPh sb="2" eb="4">
      <t>ユウリョウ</t>
    </rPh>
    <rPh sb="4" eb="6">
      <t>コウジョウ</t>
    </rPh>
    <rPh sb="6" eb="8">
      <t>ヒョウショウ</t>
    </rPh>
    <rPh sb="10" eb="11">
      <t>ジ</t>
    </rPh>
    <rPh sb="11" eb="12">
      <t>オウ</t>
    </rPh>
    <rPh sb="12" eb="14">
      <t>シンサ</t>
    </rPh>
    <rPh sb="14" eb="15">
      <t>ヨウ</t>
    </rPh>
    <phoneticPr fontId="1"/>
  </si>
  <si>
    <r>
      <rPr>
        <sz val="11"/>
        <color rgb="FFFF0000"/>
        <rFont val="ＭＳ Ｐゴシック"/>
        <family val="3"/>
        <charset val="128"/>
        <scheme val="major"/>
      </rPr>
      <t>「備考」</t>
    </r>
    <r>
      <rPr>
        <sz val="11"/>
        <color theme="1"/>
        <rFont val="ＭＳ Ｐゴシック"/>
        <family val="3"/>
        <charset val="128"/>
        <scheme val="major"/>
      </rPr>
      <t>に</t>
    </r>
    <r>
      <rPr>
        <sz val="11"/>
        <color rgb="FFFF0000"/>
        <rFont val="ＭＳ Ｐゴシック"/>
        <family val="3"/>
        <charset val="128"/>
        <scheme val="major"/>
      </rPr>
      <t>「非該当」と記載されている項目でも、実施してればチェックをつけてください。</t>
    </r>
    <rPh sb="1" eb="3">
      <t>ビコウ</t>
    </rPh>
    <rPh sb="6" eb="9">
      <t>ヒガイトウ</t>
    </rPh>
    <rPh sb="11" eb="13">
      <t>キサイ</t>
    </rPh>
    <rPh sb="18" eb="20">
      <t>コウモク</t>
    </rPh>
    <rPh sb="23" eb="25">
      <t>ジッシ</t>
    </rPh>
    <phoneticPr fontId="1"/>
  </si>
  <si>
    <r>
      <rPr>
        <b/>
        <sz val="11"/>
        <color rgb="FFFF0000"/>
        <rFont val="ＭＳ Ｐゴシック"/>
        <family val="3"/>
        <charset val="128"/>
        <scheme val="major"/>
      </rPr>
      <t>【法令】</t>
    </r>
    <r>
      <rPr>
        <sz val="11"/>
        <color rgb="FFFF0000"/>
        <rFont val="ＭＳ Ｐゴシック"/>
        <family val="3"/>
        <charset val="128"/>
        <scheme val="major"/>
      </rPr>
      <t>と出ている箇所においては、規定値以下及び適用外の工場であっても【法令】と出てくる場合がありますが、</t>
    </r>
    <phoneticPr fontId="1"/>
  </si>
  <si>
    <r>
      <t>※環境法規集は</t>
    </r>
    <r>
      <rPr>
        <sz val="11"/>
        <color rgb="FFFF0000"/>
        <rFont val="ＭＳ Ｐゴシック"/>
        <family val="3"/>
        <charset val="128"/>
        <scheme val="major"/>
      </rPr>
      <t>印刷業界向けの環境法規の入門書</t>
    </r>
    <r>
      <rPr>
        <sz val="11"/>
        <color theme="1"/>
        <rFont val="ＭＳ Ｐゴシック"/>
        <family val="3"/>
        <charset val="128"/>
        <scheme val="major"/>
      </rPr>
      <t>として発刊されています。</t>
    </r>
    <rPh sb="1" eb="3">
      <t>カンキョウ</t>
    </rPh>
    <rPh sb="3" eb="5">
      <t>ホウキ</t>
    </rPh>
    <rPh sb="5" eb="6">
      <t>シュウ</t>
    </rPh>
    <rPh sb="7" eb="9">
      <t>インサツ</t>
    </rPh>
    <rPh sb="9" eb="11">
      <t>ギョウカイ</t>
    </rPh>
    <rPh sb="11" eb="12">
      <t>ム</t>
    </rPh>
    <rPh sb="14" eb="16">
      <t>カンキョウ</t>
    </rPh>
    <rPh sb="16" eb="18">
      <t>ホウキ</t>
    </rPh>
    <rPh sb="19" eb="22">
      <t>ニュウモンショ</t>
    </rPh>
    <rPh sb="25" eb="27">
      <t>ハッカン</t>
    </rPh>
    <phoneticPr fontId="1"/>
  </si>
  <si>
    <t>2.基本的環境配慮(現在まで行っているものすべてにチェックを入れてください。）</t>
    <phoneticPr fontId="1"/>
  </si>
  <si>
    <t>項目番号</t>
    <rPh sb="0" eb="4">
      <t>コウモクバンゴウ</t>
    </rPh>
    <phoneticPr fontId="1"/>
  </si>
  <si>
    <t>3.周辺環境対策（法的等対策を中心に）（行なったものすべてにチェックを入れてください。）</t>
    <phoneticPr fontId="1"/>
  </si>
  <si>
    <t>3-1.大気汚染防止関連</t>
    <phoneticPr fontId="1"/>
  </si>
  <si>
    <t>焼却炉の不使用</t>
    <rPh sb="4" eb="7">
      <t>フシヨウ</t>
    </rPh>
    <phoneticPr fontId="1"/>
  </si>
  <si>
    <t>ボイラーの不使用</t>
    <rPh sb="5" eb="8">
      <t>フシヨウ</t>
    </rPh>
    <phoneticPr fontId="1"/>
  </si>
  <si>
    <t>VOC発生施設設置の届出（オフ輪転、コーター、グラビア印刷機）</t>
    <rPh sb="3" eb="7">
      <t>ハッセイシセツ</t>
    </rPh>
    <rPh sb="7" eb="9">
      <t>セッチ</t>
    </rPh>
    <rPh sb="10" eb="12">
      <t>トドケデ</t>
    </rPh>
    <rPh sb="15" eb="17">
      <t>リンテン</t>
    </rPh>
    <phoneticPr fontId="1"/>
  </si>
  <si>
    <t>VOC測定の実施（オフ輪転、コーター、グラビア印刷機）</t>
    <phoneticPr fontId="1"/>
  </si>
  <si>
    <t>VOC測定の自主的実施</t>
    <rPh sb="6" eb="9">
      <t>ジシュテキ</t>
    </rPh>
    <phoneticPr fontId="1"/>
  </si>
  <si>
    <t>3-2.水質汚濁防止・土壌汚染防止関連</t>
    <phoneticPr fontId="1"/>
  </si>
  <si>
    <t>3-3.騒音・振動防止関連</t>
    <phoneticPr fontId="1"/>
  </si>
  <si>
    <t>3-4.悪臭防止関連</t>
    <phoneticPr fontId="1"/>
  </si>
  <si>
    <r>
      <t>悪臭規制地域の適用の有無把握</t>
    </r>
    <r>
      <rPr>
        <sz val="8"/>
        <rFont val="ＭＳ Ｐゴシック"/>
        <family val="3"/>
        <charset val="128"/>
        <scheme val="major"/>
      </rPr>
      <t>（市区町村役場で確認要/物質規制または臭気規制の確認）</t>
    </r>
    <rPh sb="15" eb="17">
      <t>シク</t>
    </rPh>
    <rPh sb="17" eb="19">
      <t>チョウソン</t>
    </rPh>
    <rPh sb="19" eb="21">
      <t>ヤクバ</t>
    </rPh>
    <rPh sb="22" eb="24">
      <t>カクニン</t>
    </rPh>
    <rPh sb="24" eb="25">
      <t>ヨウ</t>
    </rPh>
    <rPh sb="26" eb="28">
      <t>ブッシツ</t>
    </rPh>
    <rPh sb="28" eb="30">
      <t>キセイ</t>
    </rPh>
    <rPh sb="33" eb="35">
      <t>シュウキ</t>
    </rPh>
    <rPh sb="35" eb="37">
      <t>キセイ</t>
    </rPh>
    <rPh sb="38" eb="40">
      <t>カクニン</t>
    </rPh>
    <phoneticPr fontId="1"/>
  </si>
  <si>
    <t>3-5.廃棄物管理関連</t>
    <phoneticPr fontId="1"/>
  </si>
  <si>
    <r>
      <t>マニフェストと引き渡す産業廃棄物との照合確認</t>
    </r>
    <r>
      <rPr>
        <sz val="9"/>
        <rFont val="ＭＳ Ｐゴシック"/>
        <family val="3"/>
        <charset val="128"/>
        <scheme val="major"/>
      </rPr>
      <t>（電子マニフェストも同様）</t>
    </r>
    <rPh sb="7" eb="8">
      <t>ヒ</t>
    </rPh>
    <rPh sb="9" eb="10">
      <t>ワタ</t>
    </rPh>
    <rPh sb="11" eb="16">
      <t>サンギョウハイキブツ</t>
    </rPh>
    <rPh sb="32" eb="34">
      <t>ドウヨウ</t>
    </rPh>
    <phoneticPr fontId="1"/>
  </si>
  <si>
    <t>3-6.その他周辺環境対策</t>
    <phoneticPr fontId="1"/>
  </si>
  <si>
    <t>4.広域的環境対策（行なったものすべてにチェックを入れてください。）</t>
    <phoneticPr fontId="1"/>
  </si>
  <si>
    <t>4-1.地球温暖化防止関連</t>
    <phoneticPr fontId="1"/>
  </si>
  <si>
    <r>
      <t>受変電設備の省エネ対策</t>
    </r>
    <r>
      <rPr>
        <sz val="8"/>
        <color theme="1"/>
        <rFont val="ＭＳ Ｐゴシック"/>
        <family val="3"/>
        <charset val="128"/>
        <scheme val="major"/>
      </rPr>
      <t>【設備更新・受変電設備の改造・進相コンデンサー導入電力の力率改善等】</t>
    </r>
    <rPh sb="42" eb="43">
      <t>ゼン</t>
    </rPh>
    <rPh sb="43" eb="44">
      <t>ナド</t>
    </rPh>
    <phoneticPr fontId="1"/>
  </si>
  <si>
    <t>4-2.環境汚染物質削減・化学物質関連</t>
    <phoneticPr fontId="1"/>
  </si>
  <si>
    <t>4-3.省資源、持続可能資源利用、長期使用関連</t>
    <phoneticPr fontId="1"/>
  </si>
  <si>
    <t>4-4.廃棄物削減、再使用、リサイクル推進、処理処分の容易性推進</t>
    <phoneticPr fontId="1"/>
  </si>
  <si>
    <t>4-5.その他の広域的環境対策</t>
    <phoneticPr fontId="1"/>
  </si>
  <si>
    <t>5.作業環境対策（行なったものすべてにチェックを入れてください。）</t>
    <phoneticPr fontId="1"/>
  </si>
  <si>
    <t>5-1.作業環境</t>
    <phoneticPr fontId="1"/>
  </si>
  <si>
    <r>
      <t>化学物質に関する作業環境対策</t>
    </r>
    <r>
      <rPr>
        <sz val="8"/>
        <color theme="1"/>
        <rFont val="ＭＳ Ｐゴシック"/>
        <family val="3"/>
        <charset val="128"/>
        <scheme val="major"/>
      </rPr>
      <t>（保護マスク・手袋・ゴーグル等の配布や装着管理等）</t>
    </r>
    <rPh sb="30" eb="32">
      <t>ハイフ</t>
    </rPh>
    <rPh sb="33" eb="35">
      <t>ソウチャク</t>
    </rPh>
    <rPh sb="35" eb="37">
      <t>カンリ</t>
    </rPh>
    <rPh sb="37" eb="38">
      <t>ナド</t>
    </rPh>
    <phoneticPr fontId="1"/>
  </si>
  <si>
    <t>6.環境経営上の対策（行なったものすべてにチェックを入れてください。）</t>
    <phoneticPr fontId="1"/>
  </si>
  <si>
    <t>6-1.環境法規制の遵守</t>
    <phoneticPr fontId="1"/>
  </si>
  <si>
    <t>6-2.環境負荷改善活動関連</t>
    <phoneticPr fontId="1"/>
  </si>
  <si>
    <t>6-3.グリーン製品等関連</t>
    <phoneticPr fontId="1"/>
  </si>
  <si>
    <t>6-4.環境情報の公開</t>
    <phoneticPr fontId="1"/>
  </si>
  <si>
    <t>6-5.社内体制</t>
    <rPh sb="4" eb="6">
      <t>シャナイ</t>
    </rPh>
    <rPh sb="6" eb="8">
      <t>タイセイ</t>
    </rPh>
    <phoneticPr fontId="1"/>
  </si>
  <si>
    <t>6-6.周辺住民等に対する活動</t>
    <rPh sb="4" eb="6">
      <t>シュウヘン</t>
    </rPh>
    <phoneticPr fontId="1"/>
  </si>
  <si>
    <t>7.環境認証等の取得状況（行なったものすべてにチェックを入れてください。）</t>
    <phoneticPr fontId="1"/>
  </si>
  <si>
    <t>7-1.環境認定・表彰</t>
    <phoneticPr fontId="1"/>
  </si>
  <si>
    <t>VOC発生状況の経年把握</t>
    <rPh sb="3" eb="5">
      <t>ハッセイ</t>
    </rPh>
    <rPh sb="5" eb="7">
      <t>ジョウキョウ</t>
    </rPh>
    <rPh sb="8" eb="10">
      <t>ケイネン</t>
    </rPh>
    <rPh sb="10" eb="12">
      <t>ハアク</t>
    </rPh>
    <phoneticPr fontId="1"/>
  </si>
  <si>
    <t>光沢加工</t>
    <rPh sb="0" eb="2">
      <t>コウタク</t>
    </rPh>
    <rPh sb="2" eb="4">
      <t>カコウ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</si>
</sst>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sz val="11"/>
      <color rgb="FF000000"/>
      <name val="ＭＳ Ｐゴシック"/>
      <family val="3"/>
      <charset val="128"/>
    </font>
    <font>
      <sz val="8"/>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ajor"/>
    </font>
    <font>
      <sz val="11"/>
      <color rgb="FFFF0000"/>
      <name val="ＭＳ Ｐゴシック"/>
      <family val="3"/>
      <charset val="128"/>
      <scheme val="major"/>
    </font>
    <font>
      <b/>
      <sz val="14"/>
      <color theme="1"/>
      <name val="ＭＳ Ｐゴシック"/>
      <family val="3"/>
      <charset val="128"/>
      <scheme val="major"/>
    </font>
    <font>
      <sz val="20"/>
      <color theme="1"/>
      <name val="ＭＳ Ｐゴシック"/>
      <family val="3"/>
      <charset val="128"/>
      <scheme val="major"/>
    </font>
    <font>
      <b/>
      <sz val="11"/>
      <color theme="1"/>
      <name val="ＭＳ Ｐゴシック"/>
      <family val="3"/>
      <charset val="128"/>
      <scheme val="major"/>
    </font>
    <font>
      <b/>
      <sz val="11"/>
      <color rgb="FFFF0000"/>
      <name val="ＭＳ Ｐゴシック"/>
      <family val="3"/>
      <charset val="128"/>
      <scheme val="major"/>
    </font>
    <font>
      <sz val="12"/>
      <color theme="1"/>
      <name val="ＭＳ Ｐゴシック"/>
      <family val="3"/>
      <charset val="128"/>
      <scheme val="major"/>
    </font>
    <font>
      <sz val="11"/>
      <name val="ＭＳ Ｐゴシック"/>
      <family val="3"/>
      <charset val="128"/>
      <scheme val="major"/>
    </font>
    <font>
      <sz val="8"/>
      <name val="ＭＳ Ｐゴシック"/>
      <family val="3"/>
      <charset val="128"/>
      <scheme val="major"/>
    </font>
    <font>
      <sz val="9"/>
      <name val="ＭＳ Ｐゴシック"/>
      <family val="3"/>
      <charset val="128"/>
      <scheme val="major"/>
    </font>
    <font>
      <sz val="8"/>
      <color theme="1"/>
      <name val="ＭＳ Ｐゴシック"/>
      <family val="3"/>
      <charset val="128"/>
      <scheme val="major"/>
    </font>
  </fonts>
  <fills count="13">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CCCCFF"/>
        <bgColor indexed="64"/>
      </patternFill>
    </fill>
    <fill>
      <patternFill patternType="solid">
        <fgColor rgb="FF66FFFF"/>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126">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2" borderId="1" xfId="0" applyFill="1" applyBorder="1">
      <alignment vertical="center"/>
    </xf>
    <xf numFmtId="0" fontId="0" fillId="6" borderId="0" xfId="0" applyFill="1">
      <alignment vertical="center"/>
    </xf>
    <xf numFmtId="0" fontId="0" fillId="2" borderId="0" xfId="0" applyFill="1">
      <alignment vertical="center"/>
    </xf>
    <xf numFmtId="0" fontId="0" fillId="7" borderId="0" xfId="0" applyFill="1">
      <alignment vertical="center"/>
    </xf>
    <xf numFmtId="0" fontId="5" fillId="8" borderId="0" xfId="0" applyFont="1" applyFill="1">
      <alignment vertical="center"/>
    </xf>
    <xf numFmtId="0" fontId="0" fillId="9" borderId="0" xfId="0" applyFill="1">
      <alignment vertical="center"/>
    </xf>
    <xf numFmtId="0" fontId="0" fillId="10" borderId="0" xfId="0" applyFill="1">
      <alignment vertical="center"/>
    </xf>
    <xf numFmtId="0" fontId="0" fillId="11" borderId="0" xfId="0" applyFill="1">
      <alignment vertical="center"/>
    </xf>
    <xf numFmtId="0" fontId="0" fillId="0" borderId="0" xfId="0" quotePrefix="1">
      <alignment vertical="center"/>
    </xf>
    <xf numFmtId="0" fontId="0" fillId="0" borderId="0" xfId="0" applyFill="1" applyBorder="1">
      <alignment vertical="center"/>
    </xf>
    <xf numFmtId="0" fontId="0" fillId="0" borderId="0" xfId="0" applyAlignment="1">
      <alignment vertical="center"/>
    </xf>
    <xf numFmtId="0" fontId="0" fillId="3" borderId="0" xfId="0" applyFill="1">
      <alignment vertical="center"/>
    </xf>
    <xf numFmtId="176" fontId="0" fillId="0" borderId="0" xfId="1" applyNumberFormat="1" applyFont="1">
      <alignment vertical="center"/>
    </xf>
    <xf numFmtId="0" fontId="0" fillId="12" borderId="0" xfId="0" applyFill="1">
      <alignment vertical="center"/>
    </xf>
    <xf numFmtId="0" fontId="0" fillId="12" borderId="0" xfId="0" applyFill="1" applyAlignment="1">
      <alignment vertical="center"/>
    </xf>
    <xf numFmtId="0" fontId="11" fillId="12" borderId="0" xfId="0" applyFont="1" applyFill="1" applyAlignment="1">
      <alignment vertical="center"/>
    </xf>
    <xf numFmtId="0" fontId="10" fillId="12" borderId="0" xfId="0" applyFont="1" applyFill="1" applyAlignment="1">
      <alignment vertical="center" textRotation="255"/>
    </xf>
    <xf numFmtId="0" fontId="2" fillId="12" borderId="0" xfId="0" applyFont="1" applyFill="1">
      <alignment vertical="center"/>
    </xf>
    <xf numFmtId="0" fontId="0" fillId="12" borderId="0" xfId="0" applyFill="1" applyAlignment="1">
      <alignment vertical="center" textRotation="255"/>
    </xf>
    <xf numFmtId="0" fontId="3" fillId="12" borderId="0" xfId="0" applyFont="1" applyFill="1">
      <alignment vertical="center"/>
    </xf>
    <xf numFmtId="0" fontId="0" fillId="0" borderId="0" xfId="0" applyFill="1">
      <alignment vertical="center"/>
    </xf>
    <xf numFmtId="0" fontId="0" fillId="0" borderId="0" xfId="0" applyBorder="1" applyAlignment="1">
      <alignment vertical="top" wrapText="1"/>
    </xf>
    <xf numFmtId="0" fontId="12" fillId="12" borderId="0" xfId="0" applyFont="1" applyFill="1">
      <alignment vertical="center"/>
    </xf>
    <xf numFmtId="56" fontId="0" fillId="0" borderId="0" xfId="0" quotePrefix="1" applyNumberFormat="1">
      <alignment vertical="center"/>
    </xf>
    <xf numFmtId="14" fontId="0" fillId="0" borderId="0" xfId="0" quotePrefix="1" applyNumberFormat="1">
      <alignment vertical="center"/>
    </xf>
    <xf numFmtId="0" fontId="0" fillId="0" borderId="0" xfId="0" applyNumberFormat="1">
      <alignment vertical="center"/>
    </xf>
    <xf numFmtId="10" fontId="0" fillId="0" borderId="0" xfId="1" applyNumberFormat="1" applyFont="1">
      <alignment vertical="center"/>
    </xf>
    <xf numFmtId="9" fontId="0" fillId="0" borderId="0" xfId="1" applyNumberFormat="1" applyFont="1">
      <alignment vertical="center"/>
    </xf>
    <xf numFmtId="176" fontId="0" fillId="0" borderId="0" xfId="1" applyNumberFormat="1" applyFont="1" applyFill="1">
      <alignment vertical="center"/>
    </xf>
    <xf numFmtId="0" fontId="0" fillId="12" borderId="11" xfId="0" applyFill="1" applyBorder="1">
      <alignment vertical="center"/>
    </xf>
    <xf numFmtId="0" fontId="14" fillId="0" borderId="0" xfId="0" applyFont="1">
      <alignment vertical="center"/>
    </xf>
    <xf numFmtId="0" fontId="15" fillId="0" borderId="0" xfId="0" applyFont="1">
      <alignment vertical="center"/>
    </xf>
    <xf numFmtId="176" fontId="14" fillId="0" borderId="0" xfId="1" applyNumberFormat="1" applyFont="1">
      <alignment vertical="center"/>
    </xf>
    <xf numFmtId="0" fontId="14" fillId="0" borderId="0" xfId="0" applyFont="1" applyBorder="1" applyAlignment="1">
      <alignment vertical="center"/>
    </xf>
    <xf numFmtId="0" fontId="16" fillId="0" borderId="0" xfId="0" applyFont="1" applyBorder="1" applyAlignment="1">
      <alignment horizontal="left" vertical="center"/>
    </xf>
    <xf numFmtId="0" fontId="14" fillId="0" borderId="0" xfId="0" applyFont="1" applyBorder="1">
      <alignment vertical="center"/>
    </xf>
    <xf numFmtId="0" fontId="14" fillId="0" borderId="0" xfId="0" applyFont="1" applyBorder="1" applyAlignment="1">
      <alignment horizontal="center" vertical="center" wrapText="1"/>
    </xf>
    <xf numFmtId="0" fontId="17" fillId="0" borderId="0" xfId="0" applyFont="1" applyAlignment="1">
      <alignment horizontal="left" vertical="center"/>
    </xf>
    <xf numFmtId="0" fontId="18" fillId="0" borderId="0" xfId="0" applyFont="1">
      <alignment vertical="center"/>
    </xf>
    <xf numFmtId="56" fontId="14" fillId="0" borderId="0" xfId="0" applyNumberFormat="1" applyFont="1" applyBorder="1" applyAlignment="1">
      <alignment vertical="center"/>
    </xf>
    <xf numFmtId="0" fontId="16" fillId="0" borderId="2" xfId="0" applyFont="1" applyBorder="1" applyAlignment="1">
      <alignment horizontal="left" vertical="center"/>
    </xf>
    <xf numFmtId="9" fontId="14" fillId="0" borderId="0" xfId="1" applyFont="1" applyBorder="1">
      <alignment vertical="center"/>
    </xf>
    <xf numFmtId="176" fontId="14" fillId="0" borderId="0" xfId="1" applyNumberFormat="1" applyFont="1" applyBorder="1">
      <alignment vertical="center"/>
    </xf>
    <xf numFmtId="0" fontId="14" fillId="4" borderId="1" xfId="0" applyFont="1" applyFill="1" applyBorder="1" applyAlignment="1">
      <alignment horizontal="center" vertical="center"/>
    </xf>
    <xf numFmtId="0" fontId="20" fillId="5" borderId="1" xfId="0" quotePrefix="1" applyFont="1" applyFill="1" applyBorder="1" applyAlignment="1">
      <alignment horizontal="center" vertical="center" wrapText="1"/>
    </xf>
    <xf numFmtId="0" fontId="14" fillId="0" borderId="0" xfId="0" applyFont="1" applyFill="1" applyBorder="1" applyAlignment="1">
      <alignment vertical="center"/>
    </xf>
    <xf numFmtId="56" fontId="20" fillId="5" borderId="1" xfId="0" quotePrefix="1" applyNumberFormat="1" applyFont="1" applyFill="1" applyBorder="1" applyAlignment="1">
      <alignment horizontal="center" vertical="center" wrapText="1"/>
    </xf>
    <xf numFmtId="0" fontId="14" fillId="0" borderId="0" xfId="0" applyFont="1" applyAlignment="1">
      <alignment horizontal="center" vertical="center"/>
    </xf>
    <xf numFmtId="14" fontId="20" fillId="2" borderId="1" xfId="0" quotePrefix="1" applyNumberFormat="1" applyFont="1" applyFill="1" applyBorder="1" applyAlignment="1">
      <alignment horizontal="center" vertical="center"/>
    </xf>
    <xf numFmtId="0" fontId="20" fillId="2" borderId="1" xfId="0" quotePrefix="1" applyFont="1" applyFill="1" applyBorder="1" applyAlignment="1">
      <alignment horizontal="center" vertical="center"/>
    </xf>
    <xf numFmtId="0" fontId="14" fillId="0" borderId="0" xfId="0" applyFont="1" applyAlignment="1">
      <alignment vertical="center"/>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10" xfId="0" applyBorder="1" applyAlignment="1">
      <alignment horizontal="left" vertical="top" wrapText="1"/>
    </xf>
    <xf numFmtId="0" fontId="11" fillId="0" borderId="5" xfId="0" applyFont="1" applyBorder="1" applyAlignment="1">
      <alignment horizontal="left" vertical="top" wrapText="1"/>
    </xf>
    <xf numFmtId="0" fontId="11" fillId="0" borderId="4"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2" xfId="0" applyFont="1" applyBorder="1" applyAlignment="1">
      <alignment horizontal="left" vertical="top" wrapText="1"/>
    </xf>
    <xf numFmtId="0" fontId="11" fillId="0" borderId="10" xfId="0" applyFont="1" applyBorder="1" applyAlignment="1">
      <alignment horizontal="left" vertical="top" wrapText="1"/>
    </xf>
    <xf numFmtId="0" fontId="0" fillId="0" borderId="0" xfId="0" applyAlignment="1">
      <alignment horizontal="center" vertical="center"/>
    </xf>
    <xf numFmtId="0" fontId="0" fillId="12" borderId="1" xfId="0" applyFill="1" applyBorder="1" applyAlignment="1">
      <alignment horizontal="center" vertical="center" textRotation="255"/>
    </xf>
    <xf numFmtId="0" fontId="4" fillId="12" borderId="1" xfId="0" applyFont="1" applyFill="1" applyBorder="1" applyAlignment="1">
      <alignment horizontal="center" vertical="center" textRotation="255"/>
    </xf>
    <xf numFmtId="0" fontId="9" fillId="12" borderId="1" xfId="0" applyFont="1" applyFill="1" applyBorder="1" applyAlignment="1">
      <alignment horizontal="center" vertical="center" textRotation="255" wrapText="1"/>
    </xf>
    <xf numFmtId="0" fontId="9" fillId="12" borderId="1" xfId="0" applyFont="1" applyFill="1" applyBorder="1" applyAlignment="1">
      <alignment horizontal="center" vertical="center" textRotation="255"/>
    </xf>
    <xf numFmtId="0" fontId="0" fillId="12" borderId="1" xfId="0" applyFill="1" applyBorder="1" applyAlignment="1">
      <alignment horizontal="center" vertical="center"/>
    </xf>
    <xf numFmtId="0" fontId="0" fillId="12" borderId="1" xfId="0" applyFill="1" applyBorder="1" applyAlignment="1">
      <alignment horizontal="left" vertical="top" wrapText="1"/>
    </xf>
    <xf numFmtId="0" fontId="4" fillId="12" borderId="1" xfId="0" applyFont="1" applyFill="1" applyBorder="1" applyAlignment="1">
      <alignment horizontal="center" vertical="center" textRotation="255" wrapText="1"/>
    </xf>
    <xf numFmtId="0" fontId="0" fillId="12" borderId="0" xfId="0" applyFill="1" applyAlignment="1">
      <alignment horizontal="center" vertical="center"/>
    </xf>
    <xf numFmtId="0" fontId="0" fillId="12" borderId="1" xfId="0" applyFill="1" applyBorder="1" applyAlignment="1">
      <alignment horizontal="center" vertical="center" shrinkToFit="1"/>
    </xf>
    <xf numFmtId="49" fontId="0" fillId="12" borderId="1" xfId="0" applyNumberFormat="1" applyFill="1" applyBorder="1" applyAlignment="1">
      <alignment horizontal="center" vertical="center" shrinkToFit="1"/>
    </xf>
    <xf numFmtId="0" fontId="10" fillId="12" borderId="1" xfId="0" applyFont="1" applyFill="1" applyBorder="1" applyAlignment="1">
      <alignment horizontal="center" vertical="center" textRotation="255"/>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0" fillId="2" borderId="1" xfId="0" applyFill="1" applyBorder="1" applyAlignment="1">
      <alignment horizontal="center" vertical="center"/>
    </xf>
    <xf numFmtId="0" fontId="10" fillId="12" borderId="1" xfId="0" applyFont="1" applyFill="1" applyBorder="1" applyAlignment="1">
      <alignment horizontal="center" vertical="center" textRotation="255" wrapText="1"/>
    </xf>
    <xf numFmtId="0" fontId="0" fillId="12" borderId="1" xfId="0" applyFill="1" applyBorder="1" applyAlignment="1">
      <alignment horizontal="center" vertical="center" textRotation="255" wrapText="1"/>
    </xf>
    <xf numFmtId="0" fontId="0" fillId="12" borderId="1" xfId="0" applyFill="1" applyBorder="1" applyAlignment="1">
      <alignment horizontal="right" vertical="center"/>
    </xf>
    <xf numFmtId="0" fontId="0" fillId="12" borderId="13" xfId="0" applyFill="1" applyBorder="1" applyAlignment="1">
      <alignment horizontal="center" vertical="center"/>
    </xf>
    <xf numFmtId="0" fontId="14" fillId="0" borderId="1" xfId="0" quotePrefix="1" applyFont="1" applyBorder="1" applyAlignment="1">
      <alignment horizontal="right" vertical="center"/>
    </xf>
    <xf numFmtId="0" fontId="14" fillId="0" borderId="1" xfId="0" applyFont="1" applyBorder="1" applyAlignment="1">
      <alignment horizontal="right" vertical="center"/>
    </xf>
    <xf numFmtId="0" fontId="18" fillId="7" borderId="1" xfId="0" quotePrefix="1" applyFont="1" applyFill="1" applyBorder="1" applyAlignment="1">
      <alignment horizontal="right" vertical="center"/>
    </xf>
    <xf numFmtId="0" fontId="14" fillId="0" borderId="1" xfId="0" applyFont="1" applyBorder="1" applyAlignment="1">
      <alignment horizontal="center" vertical="center"/>
    </xf>
    <xf numFmtId="176" fontId="18" fillId="7" borderId="1" xfId="1" applyNumberFormat="1" applyFont="1" applyFill="1" applyBorder="1" applyAlignment="1">
      <alignment horizontal="center" vertical="center"/>
    </xf>
    <xf numFmtId="0" fontId="14" fillId="2" borderId="1" xfId="0" applyFont="1" applyFill="1" applyBorder="1" applyAlignment="1">
      <alignment horizontal="left" vertical="center"/>
    </xf>
    <xf numFmtId="0" fontId="14" fillId="2" borderId="1" xfId="0" quotePrefix="1"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4" borderId="1" xfId="0" applyFont="1" applyFill="1" applyBorder="1" applyAlignment="1">
      <alignment horizontal="center" vertical="center"/>
    </xf>
    <xf numFmtId="0" fontId="21" fillId="2" borderId="1" xfId="0" applyFont="1" applyFill="1" applyBorder="1" applyAlignment="1">
      <alignment horizontal="left" vertical="center"/>
    </xf>
    <xf numFmtId="14" fontId="14" fillId="2" borderId="12" xfId="0" quotePrefix="1" applyNumberFormat="1" applyFont="1" applyFill="1" applyBorder="1" applyAlignment="1">
      <alignment horizontal="center" vertical="center"/>
    </xf>
    <xf numFmtId="14" fontId="14" fillId="2" borderId="11" xfId="0" quotePrefix="1" applyNumberFormat="1" applyFont="1" applyFill="1" applyBorder="1" applyAlignment="1">
      <alignment horizontal="center" vertical="center"/>
    </xf>
    <xf numFmtId="14" fontId="14" fillId="2" borderId="12" xfId="0" quotePrefix="1" applyNumberFormat="1" applyFont="1" applyFill="1" applyBorder="1" applyAlignment="1">
      <alignment horizontal="left" vertical="center"/>
    </xf>
    <xf numFmtId="14" fontId="14" fillId="2" borderId="3" xfId="0" quotePrefix="1" applyNumberFormat="1" applyFont="1" applyFill="1" applyBorder="1" applyAlignment="1">
      <alignment horizontal="left" vertical="center"/>
    </xf>
    <xf numFmtId="14" fontId="14" fillId="2" borderId="11" xfId="0" quotePrefix="1" applyNumberFormat="1" applyFont="1" applyFill="1" applyBorder="1" applyAlignment="1">
      <alignment horizontal="lef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0" borderId="5" xfId="0" applyFont="1" applyBorder="1" applyAlignment="1">
      <alignment horizontal="left" vertical="top" wrapText="1"/>
    </xf>
    <xf numFmtId="0" fontId="14" fillId="0" borderId="4"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0"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2" xfId="0" applyFont="1" applyBorder="1" applyAlignment="1">
      <alignment horizontal="left" vertical="top" wrapText="1"/>
    </xf>
    <xf numFmtId="0" fontId="14" fillId="0" borderId="10" xfId="0" applyFont="1" applyBorder="1" applyAlignment="1">
      <alignment horizontal="left" vertical="top" wrapText="1"/>
    </xf>
    <xf numFmtId="0" fontId="14" fillId="5" borderId="1" xfId="0" applyFont="1" applyFill="1" applyBorder="1" applyAlignment="1">
      <alignment horizontal="left" vertical="center"/>
    </xf>
    <xf numFmtId="0" fontId="14" fillId="5" borderId="12"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3" xfId="0" applyFont="1" applyFill="1" applyBorder="1" applyAlignment="1">
      <alignment horizontal="center" vertical="center"/>
    </xf>
    <xf numFmtId="0" fontId="14" fillId="2" borderId="1" xfId="0" applyFont="1" applyFill="1" applyBorder="1" applyAlignment="1">
      <alignment horizontal="left" vertical="center" wrapText="1"/>
    </xf>
  </cellXfs>
  <cellStyles count="2">
    <cellStyle name="パーセント" xfId="1" builtinId="5"/>
    <cellStyle name="標準" xfId="0" builtinId="0"/>
  </cellStyles>
  <dxfs count="28">
    <dxf>
      <font>
        <strike val="0"/>
        <color theme="0" tint="-0.14996795556505021"/>
      </font>
    </dxf>
    <dxf>
      <font>
        <color theme="0" tint="-0.14996795556505021"/>
      </font>
    </dxf>
    <dxf>
      <font>
        <strike val="0"/>
        <color theme="0" tint="-0.14996795556505021"/>
      </font>
    </dxf>
    <dxf>
      <font>
        <color theme="0" tint="-0.14996795556505021"/>
      </font>
    </dxf>
    <dxf>
      <font>
        <strike val="0"/>
        <color theme="0" tint="-0.14996795556505021"/>
      </font>
    </dxf>
    <dxf>
      <font>
        <color theme="0" tint="-0.14996795556505021"/>
      </font>
    </dxf>
    <dxf>
      <font>
        <strike val="0"/>
        <color theme="0" tint="-0.14996795556505021"/>
      </font>
    </dxf>
    <dxf>
      <font>
        <color theme="0" tint="-0.14996795556505021"/>
      </font>
    </dxf>
    <dxf>
      <font>
        <strike val="0"/>
        <color theme="0" tint="-0.14996795556505021"/>
      </font>
    </dxf>
    <dxf>
      <font>
        <color theme="0" tint="-0.14996795556505021"/>
      </font>
    </dxf>
    <dxf>
      <font>
        <strike val="0"/>
        <color theme="0" tint="-0.14996795556505021"/>
      </font>
    </dxf>
    <dxf>
      <font>
        <color theme="0" tint="-0.14996795556505021"/>
      </font>
    </dxf>
    <dxf>
      <font>
        <strike val="0"/>
        <color theme="0" tint="-0.14996795556505021"/>
      </font>
    </dxf>
    <dxf>
      <font>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strike val="0"/>
        <color theme="0" tint="-0.14996795556505021"/>
      </font>
    </dxf>
  </dxfs>
  <tableStyles count="0" defaultTableStyle="TableStyleMedium2" defaultPivotStyle="PivotStyleLight16"/>
  <colors>
    <mruColors>
      <color rgb="FF66FFFF"/>
      <color rgb="FFCCCCFF"/>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制御シート!$D$2" lockText="1" noThreeD="1"/>
</file>

<file path=xl/ctrlProps/ctrlProp10.xml><?xml version="1.0" encoding="utf-8"?>
<formControlPr xmlns="http://schemas.microsoft.com/office/spreadsheetml/2009/9/main" objectType="CheckBox" fmlaLink="制御シート!$G$6" lockText="1" noThreeD="1"/>
</file>

<file path=xl/ctrlProps/ctrlProp100.xml><?xml version="1.0" encoding="utf-8"?>
<formControlPr xmlns="http://schemas.microsoft.com/office/spreadsheetml/2009/9/main" objectType="CheckBox" fmlaLink="$N$2"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fmlaLink="制御シート!$R$54"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N$3"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N$4"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fmlaLink="制御シート!$R$55"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fmlaLink="$N$5"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N$6"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fmlaLink="制御シート!$R$56"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fmlaLink="$N$8"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N$9"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fmlaLink="制御シート!$R$57"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N$10"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N$11" lockText="1" noThreeD="1"/>
</file>

<file path=xl/ctrlProps/ctrlProp1080.xml><?xml version="1.0" encoding="utf-8"?>
<formControlPr xmlns="http://schemas.microsoft.com/office/spreadsheetml/2009/9/main" objectType="CheckBox" fmlaLink="制御シート!$R$58"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fmlaLink="$N$12"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fmlaLink="制御シート!$R$59"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制御シート!$G$7" lockText="1" noThreeD="1"/>
</file>

<file path=xl/ctrlProps/ctrlProp110.xml><?xml version="1.0" encoding="utf-8"?>
<formControlPr xmlns="http://schemas.microsoft.com/office/spreadsheetml/2009/9/main" objectType="CheckBox" fmlaLink="$N$13"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fmlaLink="制御シート!$R$60"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fmlaLink="$N$14"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fmlaLink="制御シート!$R$62"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fmlaLink="$N$15"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fmlaLink="制御シート!$R$63" lockText="1" noThreeD="1"/>
</file>

<file path=xl/ctrlProps/ctrlProp1128.xml><?xml version="1.0" encoding="utf-8"?>
<formControlPr xmlns="http://schemas.microsoft.com/office/spreadsheetml/2009/9/main" objectType="CheckBox" fmlaLink="制御シート!$K$5" lockText="1" noThreeD="1"/>
</file>

<file path=xl/ctrlProps/ctrlProp1129.xml><?xml version="1.0" encoding="utf-8"?>
<formControlPr xmlns="http://schemas.microsoft.com/office/spreadsheetml/2009/9/main" objectType="CheckBox" fmlaLink="制御シート!$R$65" lockText="1" noThreeD="1"/>
</file>

<file path=xl/ctrlProps/ctrlProp113.xml><?xml version="1.0" encoding="utf-8"?>
<formControlPr xmlns="http://schemas.microsoft.com/office/spreadsheetml/2009/9/main" objectType="CheckBox" fmlaLink="$N$16" lockText="1" noThreeD="1"/>
</file>

<file path=xl/ctrlProps/ctrlProp1130.xml><?xml version="1.0" encoding="utf-8"?>
<formControlPr xmlns="http://schemas.microsoft.com/office/spreadsheetml/2009/9/main" objectType="CheckBox" fmlaLink="制御シート!$R$66" lockText="1" noThreeD="1"/>
</file>

<file path=xl/ctrlProps/ctrlProp1131.xml><?xml version="1.0" encoding="utf-8"?>
<formControlPr xmlns="http://schemas.microsoft.com/office/spreadsheetml/2009/9/main" objectType="CheckBox" fmlaLink="制御シート!$R$67" lockText="1" noThreeD="1"/>
</file>

<file path=xl/ctrlProps/ctrlProp1132.xml><?xml version="1.0" encoding="utf-8"?>
<formControlPr xmlns="http://schemas.microsoft.com/office/spreadsheetml/2009/9/main" objectType="CheckBox" fmlaLink="制御シート!$R$68" lockText="1" noThreeD="1"/>
</file>

<file path=xl/ctrlProps/ctrlProp1133.xml><?xml version="1.0" encoding="utf-8"?>
<formControlPr xmlns="http://schemas.microsoft.com/office/spreadsheetml/2009/9/main" objectType="CheckBox" fmlaLink="制御シート!$R$69" lockText="1" noThreeD="1"/>
</file>

<file path=xl/ctrlProps/ctrlProp1134.xml><?xml version="1.0" encoding="utf-8"?>
<formControlPr xmlns="http://schemas.microsoft.com/office/spreadsheetml/2009/9/main" objectType="CheckBox" fmlaLink="制御シート!$R$70" lockText="1" noThreeD="1"/>
</file>

<file path=xl/ctrlProps/ctrlProp1135.xml><?xml version="1.0" encoding="utf-8"?>
<formControlPr xmlns="http://schemas.microsoft.com/office/spreadsheetml/2009/9/main" objectType="CheckBox" fmlaLink="制御シート!$R$71" lockText="1" noThreeD="1"/>
</file>

<file path=xl/ctrlProps/ctrlProp1136.xml><?xml version="1.0" encoding="utf-8"?>
<formControlPr xmlns="http://schemas.microsoft.com/office/spreadsheetml/2009/9/main" objectType="CheckBox" fmlaLink="制御シート!$R$72" lockText="1" noThreeD="1"/>
</file>

<file path=xl/ctrlProps/ctrlProp1137.xml><?xml version="1.0" encoding="utf-8"?>
<formControlPr xmlns="http://schemas.microsoft.com/office/spreadsheetml/2009/9/main" objectType="CheckBox" fmlaLink="制御シート!$R$73" lockText="1" noThreeD="1"/>
</file>

<file path=xl/ctrlProps/ctrlProp1138.xml><?xml version="1.0" encoding="utf-8"?>
<formControlPr xmlns="http://schemas.microsoft.com/office/spreadsheetml/2009/9/main" objectType="CheckBox" fmlaLink="制御シート!$R$74" lockText="1" noThreeD="1"/>
</file>

<file path=xl/ctrlProps/ctrlProp1139.xml><?xml version="1.0" encoding="utf-8"?>
<formControlPr xmlns="http://schemas.microsoft.com/office/spreadsheetml/2009/9/main" objectType="CheckBox" fmlaLink="制御シート!$R$75" lockText="1" noThreeD="1"/>
</file>

<file path=xl/ctrlProps/ctrlProp114.xml><?xml version="1.0" encoding="utf-8"?>
<formControlPr xmlns="http://schemas.microsoft.com/office/spreadsheetml/2009/9/main" objectType="CheckBox" fmlaLink="$N$17" lockText="1" noThreeD="1"/>
</file>

<file path=xl/ctrlProps/ctrlProp1140.xml><?xml version="1.0" encoding="utf-8"?>
<formControlPr xmlns="http://schemas.microsoft.com/office/spreadsheetml/2009/9/main" objectType="CheckBox" fmlaLink="制御シート!$R$76" lockText="1" noThreeD="1"/>
</file>

<file path=xl/ctrlProps/ctrlProp1141.xml><?xml version="1.0" encoding="utf-8"?>
<formControlPr xmlns="http://schemas.microsoft.com/office/spreadsheetml/2009/9/main" objectType="CheckBox" fmlaLink="制御シート!$R$77" lockText="1" noThreeD="1"/>
</file>

<file path=xl/ctrlProps/ctrlProp1142.xml><?xml version="1.0" encoding="utf-8"?>
<formControlPr xmlns="http://schemas.microsoft.com/office/spreadsheetml/2009/9/main" objectType="CheckBox" fmlaLink="制御シート!$R$78" lockText="1" noThreeD="1"/>
</file>

<file path=xl/ctrlProps/ctrlProp1143.xml><?xml version="1.0" encoding="utf-8"?>
<formControlPr xmlns="http://schemas.microsoft.com/office/spreadsheetml/2009/9/main" objectType="CheckBox" fmlaLink="制御シート!$R$79" lockText="1" noThreeD="1"/>
</file>

<file path=xl/ctrlProps/ctrlProp1144.xml><?xml version="1.0" encoding="utf-8"?>
<formControlPr xmlns="http://schemas.microsoft.com/office/spreadsheetml/2009/9/main" objectType="CheckBox" fmlaLink="制御シート!$R$80" lockText="1" noThreeD="1"/>
</file>

<file path=xl/ctrlProps/ctrlProp1145.xml><?xml version="1.0" encoding="utf-8"?>
<formControlPr xmlns="http://schemas.microsoft.com/office/spreadsheetml/2009/9/main" objectType="CheckBox" fmlaLink="制御シート!$R$81" lockText="1" noThreeD="1"/>
</file>

<file path=xl/ctrlProps/ctrlProp1146.xml><?xml version="1.0" encoding="utf-8"?>
<formControlPr xmlns="http://schemas.microsoft.com/office/spreadsheetml/2009/9/main" objectType="CheckBox" fmlaLink="制御シート!$R$82" lockText="1" noThreeD="1"/>
</file>

<file path=xl/ctrlProps/ctrlProp1147.xml><?xml version="1.0" encoding="utf-8"?>
<formControlPr xmlns="http://schemas.microsoft.com/office/spreadsheetml/2009/9/main" objectType="CheckBox" fmlaLink="制御シート!$K$5" lockText="1" noThreeD="1"/>
</file>

<file path=xl/ctrlProps/ctrlProp1148.xml><?xml version="1.0" encoding="utf-8"?>
<formControlPr xmlns="http://schemas.microsoft.com/office/spreadsheetml/2009/9/main" objectType="CheckBox" fmlaLink="制御シート!$R$84"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N$18" lockText="1" noThreeD="1"/>
</file>

<file path=xl/ctrlProps/ctrlProp1150.xml><?xml version="1.0" encoding="utf-8"?>
<formControlPr xmlns="http://schemas.microsoft.com/office/spreadsheetml/2009/9/main" objectType="CheckBox" fmlaLink="制御シート!$R$86"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fmlaLink="制御シート!$R$87"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fmlaLink="制御シート!$R$88"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fmlaLink="制御シート!$R$89"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fmlaLink="制御シート!$R$90"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fmlaLink="$N$19" lockText="1" noThreeD="1"/>
</file>

<file path=xl/ctrlProps/ctrlProp1160.xml><?xml version="1.0" encoding="utf-8"?>
<formControlPr xmlns="http://schemas.microsoft.com/office/spreadsheetml/2009/9/main" objectType="CheckBox" fmlaLink="制御シート!$R$91"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fmlaLink="制御シート!$R$92"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fmlaLink="制御シート!$R$93"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fmlaLink="制御シート!$R$94"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fmlaLink="制御シート!$R$95"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N$20" lockText="1" noThreeD="1"/>
</file>

<file path=xl/ctrlProps/ctrlProp1170.xml><?xml version="1.0" encoding="utf-8"?>
<formControlPr xmlns="http://schemas.microsoft.com/office/spreadsheetml/2009/9/main" objectType="CheckBox" fmlaLink="制御シート!$K$5"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fmlaLink="制御シート!$R$62"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fmlaLink="制御シート!$R$98" lockText="1" noThreeD="1"/>
</file>

<file path=xl/ctrlProps/ctrlProp1175.xml><?xml version="1.0" encoding="utf-8"?>
<formControlPr xmlns="http://schemas.microsoft.com/office/spreadsheetml/2009/9/main" objectType="CheckBox" fmlaLink="制御シート!$R$100" lockText="1" noThreeD="1"/>
</file>

<file path=xl/ctrlProps/ctrlProp1176.xml><?xml version="1.0" encoding="utf-8"?>
<formControlPr xmlns="http://schemas.microsoft.com/office/spreadsheetml/2009/9/main" objectType="CheckBox" fmlaLink="制御シート!$R$101" lockText="1" noThreeD="1"/>
</file>

<file path=xl/ctrlProps/ctrlProp1177.xml><?xml version="1.0" encoding="utf-8"?>
<formControlPr xmlns="http://schemas.microsoft.com/office/spreadsheetml/2009/9/main" objectType="CheckBox" fmlaLink="制御シート!$R$102" lockText="1" noThreeD="1"/>
</file>

<file path=xl/ctrlProps/ctrlProp1178.xml><?xml version="1.0" encoding="utf-8"?>
<formControlPr xmlns="http://schemas.microsoft.com/office/spreadsheetml/2009/9/main" objectType="CheckBox" fmlaLink="制御シート!$R$103" lockText="1" noThreeD="1"/>
</file>

<file path=xl/ctrlProps/ctrlProp1179.xml><?xml version="1.0" encoding="utf-8"?>
<formControlPr xmlns="http://schemas.microsoft.com/office/spreadsheetml/2009/9/main" objectType="CheckBox" fmlaLink="制御シート!$R$104" lockText="1" noThreeD="1"/>
</file>

<file path=xl/ctrlProps/ctrlProp118.xml><?xml version="1.0" encoding="utf-8"?>
<formControlPr xmlns="http://schemas.microsoft.com/office/spreadsheetml/2009/9/main" objectType="CheckBox" fmlaLink="$N$21" lockText="1" noThreeD="1"/>
</file>

<file path=xl/ctrlProps/ctrlProp1180.xml><?xml version="1.0" encoding="utf-8"?>
<formControlPr xmlns="http://schemas.microsoft.com/office/spreadsheetml/2009/9/main" objectType="CheckBox" fmlaLink="制御シート!$R$105" lockText="1" noThreeD="1"/>
</file>

<file path=xl/ctrlProps/ctrlProp1181.xml><?xml version="1.0" encoding="utf-8"?>
<formControlPr xmlns="http://schemas.microsoft.com/office/spreadsheetml/2009/9/main" objectType="CheckBox" fmlaLink="制御シート!$R$106" lockText="1" noThreeD="1"/>
</file>

<file path=xl/ctrlProps/ctrlProp1182.xml><?xml version="1.0" encoding="utf-8"?>
<formControlPr xmlns="http://schemas.microsoft.com/office/spreadsheetml/2009/9/main" objectType="CheckBox" fmlaLink="制御シート!$R$107" lockText="1" noThreeD="1"/>
</file>

<file path=xl/ctrlProps/ctrlProp1183.xml><?xml version="1.0" encoding="utf-8"?>
<formControlPr xmlns="http://schemas.microsoft.com/office/spreadsheetml/2009/9/main" objectType="CheckBox" fmlaLink="制御シート!$R$108" lockText="1" noThreeD="1"/>
</file>

<file path=xl/ctrlProps/ctrlProp1184.xml><?xml version="1.0" encoding="utf-8"?>
<formControlPr xmlns="http://schemas.microsoft.com/office/spreadsheetml/2009/9/main" objectType="CheckBox" fmlaLink="制御シート!$R$109" lockText="1" noThreeD="1"/>
</file>

<file path=xl/ctrlProps/ctrlProp1185.xml><?xml version="1.0" encoding="utf-8"?>
<formControlPr xmlns="http://schemas.microsoft.com/office/spreadsheetml/2009/9/main" objectType="CheckBox" fmlaLink="制御シート!$R$110" lockText="1" noThreeD="1"/>
</file>

<file path=xl/ctrlProps/ctrlProp1186.xml><?xml version="1.0" encoding="utf-8"?>
<formControlPr xmlns="http://schemas.microsoft.com/office/spreadsheetml/2009/9/main" objectType="CheckBox" fmlaLink="制御シート!$R$111" lockText="1" noThreeD="1"/>
</file>

<file path=xl/ctrlProps/ctrlProp1187.xml><?xml version="1.0" encoding="utf-8"?>
<formControlPr xmlns="http://schemas.microsoft.com/office/spreadsheetml/2009/9/main" objectType="CheckBox" fmlaLink="制御シート!$R$112" lockText="1" noThreeD="1"/>
</file>

<file path=xl/ctrlProps/ctrlProp1188.xml><?xml version="1.0" encoding="utf-8"?>
<formControlPr xmlns="http://schemas.microsoft.com/office/spreadsheetml/2009/9/main" objectType="CheckBox" fmlaLink="制御シート!$R$113" lockText="1" noThreeD="1"/>
</file>

<file path=xl/ctrlProps/ctrlProp1189.xml><?xml version="1.0" encoding="utf-8"?>
<formControlPr xmlns="http://schemas.microsoft.com/office/spreadsheetml/2009/9/main" objectType="CheckBox" fmlaLink="制御シート!$R$114" lockText="1" noThreeD="1"/>
</file>

<file path=xl/ctrlProps/ctrlProp119.xml><?xml version="1.0" encoding="utf-8"?>
<formControlPr xmlns="http://schemas.microsoft.com/office/spreadsheetml/2009/9/main" objectType="CheckBox" fmlaLink="$N$22" lockText="1" noThreeD="1"/>
</file>

<file path=xl/ctrlProps/ctrlProp1190.xml><?xml version="1.0" encoding="utf-8"?>
<formControlPr xmlns="http://schemas.microsoft.com/office/spreadsheetml/2009/9/main" objectType="CheckBox" fmlaLink="制御シート!$R$115" lockText="1" noThreeD="1"/>
</file>

<file path=xl/ctrlProps/ctrlProp1191.xml><?xml version="1.0" encoding="utf-8"?>
<formControlPr xmlns="http://schemas.microsoft.com/office/spreadsheetml/2009/9/main" objectType="CheckBox" fmlaLink="制御シート!$R$118" lockText="1" noThreeD="1"/>
</file>

<file path=xl/ctrlProps/ctrlProp1192.xml><?xml version="1.0" encoding="utf-8"?>
<formControlPr xmlns="http://schemas.microsoft.com/office/spreadsheetml/2009/9/main" objectType="CheckBox" fmlaLink="制御シート!$K$5" lockText="1" noThreeD="1"/>
</file>

<file path=xl/ctrlProps/ctrlProp1193.xml><?xml version="1.0" encoding="utf-8"?>
<formControlPr xmlns="http://schemas.microsoft.com/office/spreadsheetml/2009/9/main" objectType="CheckBox" fmlaLink="制御シート!$R$62" lockText="1" noThreeD="1"/>
</file>

<file path=xl/ctrlProps/ctrlProp1194.xml><?xml version="1.0" encoding="utf-8"?>
<formControlPr xmlns="http://schemas.microsoft.com/office/spreadsheetml/2009/9/main" objectType="CheckBox" fmlaLink="制御シート!$R$131" lockText="1" noThreeD="1"/>
</file>

<file path=xl/ctrlProps/ctrlProp1195.xml><?xml version="1.0" encoding="utf-8"?>
<formControlPr xmlns="http://schemas.microsoft.com/office/spreadsheetml/2009/9/main" objectType="CheckBox" fmlaLink="制御シート!$R$132" lockText="1" noThreeD="1"/>
</file>

<file path=xl/ctrlProps/ctrlProp1196.xml><?xml version="1.0" encoding="utf-8"?>
<formControlPr xmlns="http://schemas.microsoft.com/office/spreadsheetml/2009/9/main" objectType="CheckBox" fmlaLink="制御シート!$R$133" lockText="1" noThreeD="1"/>
</file>

<file path=xl/ctrlProps/ctrlProp1197.xml><?xml version="1.0" encoding="utf-8"?>
<formControlPr xmlns="http://schemas.microsoft.com/office/spreadsheetml/2009/9/main" objectType="CheckBox" fmlaLink="制御シート!$R$134" lockText="1" noThreeD="1"/>
</file>

<file path=xl/ctrlProps/ctrlProp1198.xml><?xml version="1.0" encoding="utf-8"?>
<formControlPr xmlns="http://schemas.microsoft.com/office/spreadsheetml/2009/9/main" objectType="CheckBox" fmlaLink="制御シート!$R$135" lockText="1" noThreeD="1"/>
</file>

<file path=xl/ctrlProps/ctrlProp1199.xml><?xml version="1.0" encoding="utf-8"?>
<formControlPr xmlns="http://schemas.microsoft.com/office/spreadsheetml/2009/9/main" objectType="CheckBox" fmlaLink="制御シート!$R$136" lockText="1" noThreeD="1"/>
</file>

<file path=xl/ctrlProps/ctrlProp12.xml><?xml version="1.0" encoding="utf-8"?>
<formControlPr xmlns="http://schemas.microsoft.com/office/spreadsheetml/2009/9/main" objectType="CheckBox" fmlaLink="制御シート!$G$8" lockText="1" noThreeD="1"/>
</file>

<file path=xl/ctrlProps/ctrlProp120.xml><?xml version="1.0" encoding="utf-8"?>
<formControlPr xmlns="http://schemas.microsoft.com/office/spreadsheetml/2009/9/main" objectType="CheckBox" fmlaLink="$N$23" lockText="1" noThreeD="1"/>
</file>

<file path=xl/ctrlProps/ctrlProp1200.xml><?xml version="1.0" encoding="utf-8"?>
<formControlPr xmlns="http://schemas.microsoft.com/office/spreadsheetml/2009/9/main" objectType="CheckBox" fmlaLink="制御シート!$R$137" lockText="1" noThreeD="1"/>
</file>

<file path=xl/ctrlProps/ctrlProp1201.xml><?xml version="1.0" encoding="utf-8"?>
<formControlPr xmlns="http://schemas.microsoft.com/office/spreadsheetml/2009/9/main" objectType="CheckBox" fmlaLink="制御シート!$R$138" lockText="1" noThreeD="1"/>
</file>

<file path=xl/ctrlProps/ctrlProp1202.xml><?xml version="1.0" encoding="utf-8"?>
<formControlPr xmlns="http://schemas.microsoft.com/office/spreadsheetml/2009/9/main" objectType="CheckBox" fmlaLink="制御シート!$R$139" lockText="1" noThreeD="1"/>
</file>

<file path=xl/ctrlProps/ctrlProp1203.xml><?xml version="1.0" encoding="utf-8"?>
<formControlPr xmlns="http://schemas.microsoft.com/office/spreadsheetml/2009/9/main" objectType="CheckBox" fmlaLink="制御シート!$R$140" lockText="1" noThreeD="1"/>
</file>

<file path=xl/ctrlProps/ctrlProp1204.xml><?xml version="1.0" encoding="utf-8"?>
<formControlPr xmlns="http://schemas.microsoft.com/office/spreadsheetml/2009/9/main" objectType="CheckBox" fmlaLink="制御シート!$R$141" lockText="1" noThreeD="1"/>
</file>

<file path=xl/ctrlProps/ctrlProp1205.xml><?xml version="1.0" encoding="utf-8"?>
<formControlPr xmlns="http://schemas.microsoft.com/office/spreadsheetml/2009/9/main" objectType="CheckBox" fmlaLink="制御シート!$R$142" lockText="1" noThreeD="1"/>
</file>

<file path=xl/ctrlProps/ctrlProp1206.xml><?xml version="1.0" encoding="utf-8"?>
<formControlPr xmlns="http://schemas.microsoft.com/office/spreadsheetml/2009/9/main" objectType="CheckBox" fmlaLink="制御シート!$R$143" lockText="1" noThreeD="1"/>
</file>

<file path=xl/ctrlProps/ctrlProp1207.xml><?xml version="1.0" encoding="utf-8"?>
<formControlPr xmlns="http://schemas.microsoft.com/office/spreadsheetml/2009/9/main" objectType="CheckBox" fmlaLink="制御シート!$R$144" lockText="1" noThreeD="1"/>
</file>

<file path=xl/ctrlProps/ctrlProp1208.xml><?xml version="1.0" encoding="utf-8"?>
<formControlPr xmlns="http://schemas.microsoft.com/office/spreadsheetml/2009/9/main" objectType="CheckBox" fmlaLink="制御シート!$R$145" lockText="1" noThreeD="1"/>
</file>

<file path=xl/ctrlProps/ctrlProp1209.xml><?xml version="1.0" encoding="utf-8"?>
<formControlPr xmlns="http://schemas.microsoft.com/office/spreadsheetml/2009/9/main" objectType="CheckBox" fmlaLink="制御シート!$R$146" lockText="1" noThreeD="1"/>
</file>

<file path=xl/ctrlProps/ctrlProp121.xml><?xml version="1.0" encoding="utf-8"?>
<formControlPr xmlns="http://schemas.microsoft.com/office/spreadsheetml/2009/9/main" objectType="CheckBox" fmlaLink="$N$24" lockText="1" noThreeD="1"/>
</file>

<file path=xl/ctrlProps/ctrlProp1210.xml><?xml version="1.0" encoding="utf-8"?>
<formControlPr xmlns="http://schemas.microsoft.com/office/spreadsheetml/2009/9/main" objectType="CheckBox" fmlaLink="制御シート!$R$147" lockText="1" noThreeD="1"/>
</file>

<file path=xl/ctrlProps/ctrlProp1211.xml><?xml version="1.0" encoding="utf-8"?>
<formControlPr xmlns="http://schemas.microsoft.com/office/spreadsheetml/2009/9/main" objectType="CheckBox" fmlaLink="制御シート!$R$148" lockText="1" noThreeD="1"/>
</file>

<file path=xl/ctrlProps/ctrlProp1212.xml><?xml version="1.0" encoding="utf-8"?>
<formControlPr xmlns="http://schemas.microsoft.com/office/spreadsheetml/2009/9/main" objectType="CheckBox" fmlaLink="制御シート!$R$149" lockText="1" noThreeD="1"/>
</file>

<file path=xl/ctrlProps/ctrlProp1213.xml><?xml version="1.0" encoding="utf-8"?>
<formControlPr xmlns="http://schemas.microsoft.com/office/spreadsheetml/2009/9/main" objectType="CheckBox" fmlaLink="制御シート!$R$150" lockText="1" noThreeD="1"/>
</file>

<file path=xl/ctrlProps/ctrlProp1214.xml><?xml version="1.0" encoding="utf-8"?>
<formControlPr xmlns="http://schemas.microsoft.com/office/spreadsheetml/2009/9/main" objectType="CheckBox" fmlaLink="制御シート!$R$151" lockText="1" noThreeD="1"/>
</file>

<file path=xl/ctrlProps/ctrlProp1215.xml><?xml version="1.0" encoding="utf-8"?>
<formControlPr xmlns="http://schemas.microsoft.com/office/spreadsheetml/2009/9/main" objectType="CheckBox" fmlaLink="制御シート!$R$152" lockText="1" noThreeD="1"/>
</file>

<file path=xl/ctrlProps/ctrlProp1216.xml><?xml version="1.0" encoding="utf-8"?>
<formControlPr xmlns="http://schemas.microsoft.com/office/spreadsheetml/2009/9/main" objectType="CheckBox" fmlaLink="制御シート!$R$153" lockText="1" noThreeD="1"/>
</file>

<file path=xl/ctrlProps/ctrlProp1217.xml><?xml version="1.0" encoding="utf-8"?>
<formControlPr xmlns="http://schemas.microsoft.com/office/spreadsheetml/2009/9/main" objectType="CheckBox" fmlaLink="制御シート!$R$154" lockText="1" noThreeD="1"/>
</file>

<file path=xl/ctrlProps/ctrlProp1218.xml><?xml version="1.0" encoding="utf-8"?>
<formControlPr xmlns="http://schemas.microsoft.com/office/spreadsheetml/2009/9/main" objectType="CheckBox" fmlaLink="制御シート!$R$155" lockText="1" noThreeD="1"/>
</file>

<file path=xl/ctrlProps/ctrlProp1219.xml><?xml version="1.0" encoding="utf-8"?>
<formControlPr xmlns="http://schemas.microsoft.com/office/spreadsheetml/2009/9/main" objectType="CheckBox" fmlaLink="制御シート!$R$156" lockText="1" noThreeD="1"/>
</file>

<file path=xl/ctrlProps/ctrlProp122.xml><?xml version="1.0" encoding="utf-8"?>
<formControlPr xmlns="http://schemas.microsoft.com/office/spreadsheetml/2009/9/main" objectType="CheckBox" fmlaLink="$G$2" lockText="1" noThreeD="1"/>
</file>

<file path=xl/ctrlProps/ctrlProp1220.xml><?xml version="1.0" encoding="utf-8"?>
<formControlPr xmlns="http://schemas.microsoft.com/office/spreadsheetml/2009/9/main" objectType="CheckBox" fmlaLink="制御シート!$R$157" lockText="1" noThreeD="1"/>
</file>

<file path=xl/ctrlProps/ctrlProp1221.xml><?xml version="1.0" encoding="utf-8"?>
<formControlPr xmlns="http://schemas.microsoft.com/office/spreadsheetml/2009/9/main" objectType="CheckBox" fmlaLink="制御シート!$R$158" lockText="1" noThreeD="1"/>
</file>

<file path=xl/ctrlProps/ctrlProp1222.xml><?xml version="1.0" encoding="utf-8"?>
<formControlPr xmlns="http://schemas.microsoft.com/office/spreadsheetml/2009/9/main" objectType="CheckBox" fmlaLink="制御シート!$R$159" lockText="1" noThreeD="1"/>
</file>

<file path=xl/ctrlProps/ctrlProp1223.xml><?xml version="1.0" encoding="utf-8"?>
<formControlPr xmlns="http://schemas.microsoft.com/office/spreadsheetml/2009/9/main" objectType="CheckBox" fmlaLink="制御シート!$R$160" lockText="1" noThreeD="1"/>
</file>

<file path=xl/ctrlProps/ctrlProp1224.xml><?xml version="1.0" encoding="utf-8"?>
<formControlPr xmlns="http://schemas.microsoft.com/office/spreadsheetml/2009/9/main" objectType="CheckBox" fmlaLink="制御シート!$R$161" lockText="1" noThreeD="1"/>
</file>

<file path=xl/ctrlProps/ctrlProp1225.xml><?xml version="1.0" encoding="utf-8"?>
<formControlPr xmlns="http://schemas.microsoft.com/office/spreadsheetml/2009/9/main" objectType="CheckBox" fmlaLink="制御シート!$R$162" lockText="1" noThreeD="1"/>
</file>

<file path=xl/ctrlProps/ctrlProp1226.xml><?xml version="1.0" encoding="utf-8"?>
<formControlPr xmlns="http://schemas.microsoft.com/office/spreadsheetml/2009/9/main" objectType="CheckBox" fmlaLink="制御シート!$R$163" lockText="1" noThreeD="1"/>
</file>

<file path=xl/ctrlProps/ctrlProp1227.xml><?xml version="1.0" encoding="utf-8"?>
<formControlPr xmlns="http://schemas.microsoft.com/office/spreadsheetml/2009/9/main" objectType="CheckBox" fmlaLink="制御シート!$R$164" lockText="1" noThreeD="1"/>
</file>

<file path=xl/ctrlProps/ctrlProp1228.xml><?xml version="1.0" encoding="utf-8"?>
<formControlPr xmlns="http://schemas.microsoft.com/office/spreadsheetml/2009/9/main" objectType="CheckBox" fmlaLink="制御シート!$R$165" lockText="1" noThreeD="1"/>
</file>

<file path=xl/ctrlProps/ctrlProp1229.xml><?xml version="1.0" encoding="utf-8"?>
<formControlPr xmlns="http://schemas.microsoft.com/office/spreadsheetml/2009/9/main" objectType="CheckBox" fmlaLink="制御シート!$R$166" lockText="1" noThreeD="1"/>
</file>

<file path=xl/ctrlProps/ctrlProp123.xml><?xml version="1.0" encoding="utf-8"?>
<formControlPr xmlns="http://schemas.microsoft.com/office/spreadsheetml/2009/9/main" objectType="CheckBox" fmlaLink="$G$20" lockText="1" noThreeD="1"/>
</file>

<file path=xl/ctrlProps/ctrlProp1230.xml><?xml version="1.0" encoding="utf-8"?>
<formControlPr xmlns="http://schemas.microsoft.com/office/spreadsheetml/2009/9/main" objectType="CheckBox" fmlaLink="制御シート!$R$167" lockText="1" noThreeD="1"/>
</file>

<file path=xl/ctrlProps/ctrlProp1231.xml><?xml version="1.0" encoding="utf-8"?>
<formControlPr xmlns="http://schemas.microsoft.com/office/spreadsheetml/2009/9/main" objectType="CheckBox" fmlaLink="制御シート!$R$168" lockText="1" noThreeD="1"/>
</file>

<file path=xl/ctrlProps/ctrlProp1232.xml><?xml version="1.0" encoding="utf-8"?>
<formControlPr xmlns="http://schemas.microsoft.com/office/spreadsheetml/2009/9/main" objectType="CheckBox" fmlaLink="制御シート!$R$169" lockText="1" noThreeD="1"/>
</file>

<file path=xl/ctrlProps/ctrlProp1233.xml><?xml version="1.0" encoding="utf-8"?>
<formControlPr xmlns="http://schemas.microsoft.com/office/spreadsheetml/2009/9/main" objectType="CheckBox" fmlaLink="制御シート!$R$170" lockText="1" noThreeD="1"/>
</file>

<file path=xl/ctrlProps/ctrlProp1234.xml><?xml version="1.0" encoding="utf-8"?>
<formControlPr xmlns="http://schemas.microsoft.com/office/spreadsheetml/2009/9/main" objectType="CheckBox" fmlaLink="制御シート!$R$171" lockText="1" noThreeD="1"/>
</file>

<file path=xl/ctrlProps/ctrlProp1235.xml><?xml version="1.0" encoding="utf-8"?>
<formControlPr xmlns="http://schemas.microsoft.com/office/spreadsheetml/2009/9/main" objectType="CheckBox" fmlaLink="制御シート!$R$172" lockText="1" noThreeD="1"/>
</file>

<file path=xl/ctrlProps/ctrlProp1236.xml><?xml version="1.0" encoding="utf-8"?>
<formControlPr xmlns="http://schemas.microsoft.com/office/spreadsheetml/2009/9/main" objectType="CheckBox" fmlaLink="制御シート!$R$173" lockText="1" noThreeD="1"/>
</file>

<file path=xl/ctrlProps/ctrlProp1237.xml><?xml version="1.0" encoding="utf-8"?>
<formControlPr xmlns="http://schemas.microsoft.com/office/spreadsheetml/2009/9/main" objectType="CheckBox" fmlaLink="制御シート!$R$174" lockText="1" noThreeD="1"/>
</file>

<file path=xl/ctrlProps/ctrlProp1238.xml><?xml version="1.0" encoding="utf-8"?>
<formControlPr xmlns="http://schemas.microsoft.com/office/spreadsheetml/2009/9/main" objectType="CheckBox" fmlaLink="制御シート!$R$175" lockText="1" noThreeD="1"/>
</file>

<file path=xl/ctrlProps/ctrlProp1239.xml><?xml version="1.0" encoding="utf-8"?>
<formControlPr xmlns="http://schemas.microsoft.com/office/spreadsheetml/2009/9/main" objectType="CheckBox" fmlaLink="制御シート!$R$176" lockText="1" noThreeD="1"/>
</file>

<file path=xl/ctrlProps/ctrlProp124.xml><?xml version="1.0" encoding="utf-8"?>
<formControlPr xmlns="http://schemas.microsoft.com/office/spreadsheetml/2009/9/main" objectType="CheckBox" fmlaLink="$G$21" lockText="1" noThreeD="1"/>
</file>

<file path=xl/ctrlProps/ctrlProp1240.xml><?xml version="1.0" encoding="utf-8"?>
<formControlPr xmlns="http://schemas.microsoft.com/office/spreadsheetml/2009/9/main" objectType="CheckBox" fmlaLink="制御シート!$R$177" lockText="1" noThreeD="1"/>
</file>

<file path=xl/ctrlProps/ctrlProp1241.xml><?xml version="1.0" encoding="utf-8"?>
<formControlPr xmlns="http://schemas.microsoft.com/office/spreadsheetml/2009/9/main" objectType="CheckBox" fmlaLink="制御シート!$R$178" lockText="1" noThreeD="1"/>
</file>

<file path=xl/ctrlProps/ctrlProp1242.xml><?xml version="1.0" encoding="utf-8"?>
<formControlPr xmlns="http://schemas.microsoft.com/office/spreadsheetml/2009/9/main" objectType="CheckBox" fmlaLink="制御シート!$R$179" lockText="1" noThreeD="1"/>
</file>

<file path=xl/ctrlProps/ctrlProp1243.xml><?xml version="1.0" encoding="utf-8"?>
<formControlPr xmlns="http://schemas.microsoft.com/office/spreadsheetml/2009/9/main" objectType="CheckBox" fmlaLink="制御シート!$R$180" lockText="1" noThreeD="1"/>
</file>

<file path=xl/ctrlProps/ctrlProp1244.xml><?xml version="1.0" encoding="utf-8"?>
<formControlPr xmlns="http://schemas.microsoft.com/office/spreadsheetml/2009/9/main" objectType="CheckBox" fmlaLink="制御シート!$R$181" lockText="1" noThreeD="1"/>
</file>

<file path=xl/ctrlProps/ctrlProp1245.xml><?xml version="1.0" encoding="utf-8"?>
<formControlPr xmlns="http://schemas.microsoft.com/office/spreadsheetml/2009/9/main" objectType="CheckBox" fmlaLink="制御シート!$R$182" lockText="1" noThreeD="1"/>
</file>

<file path=xl/ctrlProps/ctrlProp1246.xml><?xml version="1.0" encoding="utf-8"?>
<formControlPr xmlns="http://schemas.microsoft.com/office/spreadsheetml/2009/9/main" objectType="CheckBox" fmlaLink="制御シート!$R$184" lockText="1" noThreeD="1"/>
</file>

<file path=xl/ctrlProps/ctrlProp1247.xml><?xml version="1.0" encoding="utf-8"?>
<formControlPr xmlns="http://schemas.microsoft.com/office/spreadsheetml/2009/9/main" objectType="CheckBox" fmlaLink="制御シート!$R$185" lockText="1" noThreeD="1"/>
</file>

<file path=xl/ctrlProps/ctrlProp1248.xml><?xml version="1.0" encoding="utf-8"?>
<formControlPr xmlns="http://schemas.microsoft.com/office/spreadsheetml/2009/9/main" objectType="CheckBox" fmlaLink="制御シート!$R$186" lockText="1" noThreeD="1"/>
</file>

<file path=xl/ctrlProps/ctrlProp1249.xml><?xml version="1.0" encoding="utf-8"?>
<formControlPr xmlns="http://schemas.microsoft.com/office/spreadsheetml/2009/9/main" objectType="CheckBox" fmlaLink="制御シート!$R$187" lockText="1" noThreeD="1"/>
</file>

<file path=xl/ctrlProps/ctrlProp125.xml><?xml version="1.0" encoding="utf-8"?>
<formControlPr xmlns="http://schemas.microsoft.com/office/spreadsheetml/2009/9/main" objectType="CheckBox" fmlaLink="$R$2" lockText="1" noThreeD="1"/>
</file>

<file path=xl/ctrlProps/ctrlProp1250.xml><?xml version="1.0" encoding="utf-8"?>
<formControlPr xmlns="http://schemas.microsoft.com/office/spreadsheetml/2009/9/main" objectType="CheckBox" fmlaLink="制御シート!$R$188" lockText="1" noThreeD="1"/>
</file>

<file path=xl/ctrlProps/ctrlProp1251.xml><?xml version="1.0" encoding="utf-8"?>
<formControlPr xmlns="http://schemas.microsoft.com/office/spreadsheetml/2009/9/main" objectType="CheckBox" fmlaLink="制御シート!$R$189" lockText="1" noThreeD="1"/>
</file>

<file path=xl/ctrlProps/ctrlProp1252.xml><?xml version="1.0" encoding="utf-8"?>
<formControlPr xmlns="http://schemas.microsoft.com/office/spreadsheetml/2009/9/main" objectType="CheckBox" fmlaLink="制御シート!$R$190" lockText="1" noThreeD="1"/>
</file>

<file path=xl/ctrlProps/ctrlProp1253.xml><?xml version="1.0" encoding="utf-8"?>
<formControlPr xmlns="http://schemas.microsoft.com/office/spreadsheetml/2009/9/main" objectType="CheckBox" fmlaLink="制御シート!$R$191" lockText="1" noThreeD="1"/>
</file>

<file path=xl/ctrlProps/ctrlProp1254.xml><?xml version="1.0" encoding="utf-8"?>
<formControlPr xmlns="http://schemas.microsoft.com/office/spreadsheetml/2009/9/main" objectType="CheckBox" fmlaLink="制御シート!$R$192" lockText="1" noThreeD="1"/>
</file>

<file path=xl/ctrlProps/ctrlProp1255.xml><?xml version="1.0" encoding="utf-8"?>
<formControlPr xmlns="http://schemas.microsoft.com/office/spreadsheetml/2009/9/main" objectType="CheckBox" fmlaLink="制御シート!$R$193" lockText="1" noThreeD="1"/>
</file>

<file path=xl/ctrlProps/ctrlProp1256.xml><?xml version="1.0" encoding="utf-8"?>
<formControlPr xmlns="http://schemas.microsoft.com/office/spreadsheetml/2009/9/main" objectType="CheckBox" fmlaLink="制御シート!$R$194" lockText="1" noThreeD="1"/>
</file>

<file path=xl/ctrlProps/ctrlProp1257.xml><?xml version="1.0" encoding="utf-8"?>
<formControlPr xmlns="http://schemas.microsoft.com/office/spreadsheetml/2009/9/main" objectType="CheckBox" fmlaLink="制御シート!$R$195" lockText="1" noThreeD="1"/>
</file>

<file path=xl/ctrlProps/ctrlProp1258.xml><?xml version="1.0" encoding="utf-8"?>
<formControlPr xmlns="http://schemas.microsoft.com/office/spreadsheetml/2009/9/main" objectType="CheckBox" fmlaLink="制御シート!$R$196" lockText="1" noThreeD="1"/>
</file>

<file path=xl/ctrlProps/ctrlProp1259.xml><?xml version="1.0" encoding="utf-8"?>
<formControlPr xmlns="http://schemas.microsoft.com/office/spreadsheetml/2009/9/main" objectType="CheckBox" fmlaLink="制御シート!$R$197" lockText="1" noThreeD="1"/>
</file>

<file path=xl/ctrlProps/ctrlProp126.xml><?xml version="1.0" encoding="utf-8"?>
<formControlPr xmlns="http://schemas.microsoft.com/office/spreadsheetml/2009/9/main" objectType="CheckBox" fmlaLink="$R$3" lockText="1" noThreeD="1"/>
</file>

<file path=xl/ctrlProps/ctrlProp1260.xml><?xml version="1.0" encoding="utf-8"?>
<formControlPr xmlns="http://schemas.microsoft.com/office/spreadsheetml/2009/9/main" objectType="CheckBox" fmlaLink="制御シート!$R$200" lockText="1" noThreeD="1"/>
</file>

<file path=xl/ctrlProps/ctrlProp1261.xml><?xml version="1.0" encoding="utf-8"?>
<formControlPr xmlns="http://schemas.microsoft.com/office/spreadsheetml/2009/9/main" objectType="CheckBox" fmlaLink="制御シート!$K$5" lockText="1" noThreeD="1"/>
</file>

<file path=xl/ctrlProps/ctrlProp1262.xml><?xml version="1.0" encoding="utf-8"?>
<formControlPr xmlns="http://schemas.microsoft.com/office/spreadsheetml/2009/9/main" objectType="CheckBox" fmlaLink="制御シート!$R$62" lockText="1" noThreeD="1"/>
</file>

<file path=xl/ctrlProps/ctrlProp1263.xml><?xml version="1.0" encoding="utf-8"?>
<formControlPr xmlns="http://schemas.microsoft.com/office/spreadsheetml/2009/9/main" objectType="CheckBox" fmlaLink="制御シート!$R$202" lockText="1" noThreeD="1"/>
</file>

<file path=xl/ctrlProps/ctrlProp1264.xml><?xml version="1.0" encoding="utf-8"?>
<formControlPr xmlns="http://schemas.microsoft.com/office/spreadsheetml/2009/9/main" objectType="CheckBox" fmlaLink="制御シート!$R$203" lockText="1" noThreeD="1"/>
</file>

<file path=xl/ctrlProps/ctrlProp1265.xml><?xml version="1.0" encoding="utf-8"?>
<formControlPr xmlns="http://schemas.microsoft.com/office/spreadsheetml/2009/9/main" objectType="CheckBox" fmlaLink="制御シート!$R$204" lockText="1" noThreeD="1"/>
</file>

<file path=xl/ctrlProps/ctrlProp1266.xml><?xml version="1.0" encoding="utf-8"?>
<formControlPr xmlns="http://schemas.microsoft.com/office/spreadsheetml/2009/9/main" objectType="CheckBox" fmlaLink="制御シート!$R$205" lockText="1" noThreeD="1"/>
</file>

<file path=xl/ctrlProps/ctrlProp1267.xml><?xml version="1.0" encoding="utf-8"?>
<formControlPr xmlns="http://schemas.microsoft.com/office/spreadsheetml/2009/9/main" objectType="CheckBox" fmlaLink="制御シート!$R$206" lockText="1" noThreeD="1"/>
</file>

<file path=xl/ctrlProps/ctrlProp1268.xml><?xml version="1.0" encoding="utf-8"?>
<formControlPr xmlns="http://schemas.microsoft.com/office/spreadsheetml/2009/9/main" objectType="CheckBox" fmlaLink="制御シート!$R$207" lockText="1" noThreeD="1"/>
</file>

<file path=xl/ctrlProps/ctrlProp1269.xml><?xml version="1.0" encoding="utf-8"?>
<formControlPr xmlns="http://schemas.microsoft.com/office/spreadsheetml/2009/9/main" objectType="CheckBox" fmlaLink="制御シート!$R$208" lockText="1" noThreeD="1"/>
</file>

<file path=xl/ctrlProps/ctrlProp127.xml><?xml version="1.0" encoding="utf-8"?>
<formControlPr xmlns="http://schemas.microsoft.com/office/spreadsheetml/2009/9/main" objectType="CheckBox" fmlaLink="$R$4" lockText="1" noThreeD="1"/>
</file>

<file path=xl/ctrlProps/ctrlProp1270.xml><?xml version="1.0" encoding="utf-8"?>
<formControlPr xmlns="http://schemas.microsoft.com/office/spreadsheetml/2009/9/main" objectType="CheckBox" fmlaLink="制御シート!$R$209" lockText="1" noThreeD="1"/>
</file>

<file path=xl/ctrlProps/ctrlProp1271.xml><?xml version="1.0" encoding="utf-8"?>
<formControlPr xmlns="http://schemas.microsoft.com/office/spreadsheetml/2009/9/main" objectType="CheckBox" fmlaLink="制御シート!$R$210" lockText="1" noThreeD="1"/>
</file>

<file path=xl/ctrlProps/ctrlProp1272.xml><?xml version="1.0" encoding="utf-8"?>
<formControlPr xmlns="http://schemas.microsoft.com/office/spreadsheetml/2009/9/main" objectType="CheckBox" fmlaLink="制御シート!$R$211" lockText="1" noThreeD="1"/>
</file>

<file path=xl/ctrlProps/ctrlProp1273.xml><?xml version="1.0" encoding="utf-8"?>
<formControlPr xmlns="http://schemas.microsoft.com/office/spreadsheetml/2009/9/main" objectType="CheckBox" fmlaLink="制御シート!$R$212" lockText="1" noThreeD="1"/>
</file>

<file path=xl/ctrlProps/ctrlProp1274.xml><?xml version="1.0" encoding="utf-8"?>
<formControlPr xmlns="http://schemas.microsoft.com/office/spreadsheetml/2009/9/main" objectType="CheckBox" fmlaLink="制御シート!$R$213" lockText="1" noThreeD="1"/>
</file>

<file path=xl/ctrlProps/ctrlProp1275.xml><?xml version="1.0" encoding="utf-8"?>
<formControlPr xmlns="http://schemas.microsoft.com/office/spreadsheetml/2009/9/main" objectType="CheckBox" fmlaLink="制御シート!$R$214" lockText="1" noThreeD="1"/>
</file>

<file path=xl/ctrlProps/ctrlProp1276.xml><?xml version="1.0" encoding="utf-8"?>
<formControlPr xmlns="http://schemas.microsoft.com/office/spreadsheetml/2009/9/main" objectType="CheckBox" fmlaLink="制御シート!$R$215" lockText="1" noThreeD="1"/>
</file>

<file path=xl/ctrlProps/ctrlProp1277.xml><?xml version="1.0" encoding="utf-8"?>
<formControlPr xmlns="http://schemas.microsoft.com/office/spreadsheetml/2009/9/main" objectType="CheckBox" fmlaLink="制御シート!$R$216" lockText="1" noThreeD="1"/>
</file>

<file path=xl/ctrlProps/ctrlProp1278.xml><?xml version="1.0" encoding="utf-8"?>
<formControlPr xmlns="http://schemas.microsoft.com/office/spreadsheetml/2009/9/main" objectType="CheckBox" fmlaLink="制御シート!$R$219" lockText="1" noThreeD="1"/>
</file>

<file path=xl/ctrlProps/ctrlProp1279.xml><?xml version="1.0" encoding="utf-8"?>
<formControlPr xmlns="http://schemas.microsoft.com/office/spreadsheetml/2009/9/main" objectType="CheckBox" fmlaLink="制御シート!$K$5" lockText="1" noThreeD="1"/>
</file>

<file path=xl/ctrlProps/ctrlProp128.xml><?xml version="1.0" encoding="utf-8"?>
<formControlPr xmlns="http://schemas.microsoft.com/office/spreadsheetml/2009/9/main" objectType="CheckBox" fmlaLink="$R$5" lockText="1" noThreeD="1"/>
</file>

<file path=xl/ctrlProps/ctrlProp1280.xml><?xml version="1.0" encoding="utf-8"?>
<formControlPr xmlns="http://schemas.microsoft.com/office/spreadsheetml/2009/9/main" objectType="CheckBox" fmlaLink="制御シート!$R$62" lockText="1" noThreeD="1"/>
</file>

<file path=xl/ctrlProps/ctrlProp1281.xml><?xml version="1.0" encoding="utf-8"?>
<formControlPr xmlns="http://schemas.microsoft.com/office/spreadsheetml/2009/9/main" objectType="CheckBox" fmlaLink="制御シート!$R$221" lockText="1" noThreeD="1"/>
</file>

<file path=xl/ctrlProps/ctrlProp1282.xml><?xml version="1.0" encoding="utf-8"?>
<formControlPr xmlns="http://schemas.microsoft.com/office/spreadsheetml/2009/9/main" objectType="CheckBox" fmlaLink="制御シート!$R$222" lockText="1" noThreeD="1"/>
</file>

<file path=xl/ctrlProps/ctrlProp1283.xml><?xml version="1.0" encoding="utf-8"?>
<formControlPr xmlns="http://schemas.microsoft.com/office/spreadsheetml/2009/9/main" objectType="CheckBox" fmlaLink="制御シート!$R$223" lockText="1" noThreeD="1"/>
</file>

<file path=xl/ctrlProps/ctrlProp1284.xml><?xml version="1.0" encoding="utf-8"?>
<formControlPr xmlns="http://schemas.microsoft.com/office/spreadsheetml/2009/9/main" objectType="CheckBox" fmlaLink="制御シート!$R$224" lockText="1" noThreeD="1"/>
</file>

<file path=xl/ctrlProps/ctrlProp1285.xml><?xml version="1.0" encoding="utf-8"?>
<formControlPr xmlns="http://schemas.microsoft.com/office/spreadsheetml/2009/9/main" objectType="CheckBox" fmlaLink="制御シート!$R$225" lockText="1" noThreeD="1"/>
</file>

<file path=xl/ctrlProps/ctrlProp1286.xml><?xml version="1.0" encoding="utf-8"?>
<formControlPr xmlns="http://schemas.microsoft.com/office/spreadsheetml/2009/9/main" objectType="CheckBox" fmlaLink="制御シート!$R$226" lockText="1" noThreeD="1"/>
</file>

<file path=xl/ctrlProps/ctrlProp1287.xml><?xml version="1.0" encoding="utf-8"?>
<formControlPr xmlns="http://schemas.microsoft.com/office/spreadsheetml/2009/9/main" objectType="CheckBox" fmlaLink="制御シート!$R$227" lockText="1" noThreeD="1"/>
</file>

<file path=xl/ctrlProps/ctrlProp1288.xml><?xml version="1.0" encoding="utf-8"?>
<formControlPr xmlns="http://schemas.microsoft.com/office/spreadsheetml/2009/9/main" objectType="CheckBox" fmlaLink="制御シート!$R$228" lockText="1" noThreeD="1"/>
</file>

<file path=xl/ctrlProps/ctrlProp1289.xml><?xml version="1.0" encoding="utf-8"?>
<formControlPr xmlns="http://schemas.microsoft.com/office/spreadsheetml/2009/9/main" objectType="CheckBox" fmlaLink="制御シート!$R$229" lockText="1" noThreeD="1"/>
</file>

<file path=xl/ctrlProps/ctrlProp129.xml><?xml version="1.0" encoding="utf-8"?>
<formControlPr xmlns="http://schemas.microsoft.com/office/spreadsheetml/2009/9/main" objectType="CheckBox" fmlaLink="$R$6" lockText="1" noThreeD="1"/>
</file>

<file path=xl/ctrlProps/ctrlProp1290.xml><?xml version="1.0" encoding="utf-8"?>
<formControlPr xmlns="http://schemas.microsoft.com/office/spreadsheetml/2009/9/main" objectType="CheckBox" fmlaLink="制御シート!$R$230" lockText="1" noThreeD="1"/>
</file>

<file path=xl/ctrlProps/ctrlProp1291.xml><?xml version="1.0" encoding="utf-8"?>
<formControlPr xmlns="http://schemas.microsoft.com/office/spreadsheetml/2009/9/main" objectType="CheckBox" fmlaLink="制御シート!$R$231" lockText="1" noThreeD="1"/>
</file>

<file path=xl/ctrlProps/ctrlProp1292.xml><?xml version="1.0" encoding="utf-8"?>
<formControlPr xmlns="http://schemas.microsoft.com/office/spreadsheetml/2009/9/main" objectType="CheckBox" fmlaLink="制御シート!$R$232" lockText="1" noThreeD="1"/>
</file>

<file path=xl/ctrlProps/ctrlProp1293.xml><?xml version="1.0" encoding="utf-8"?>
<formControlPr xmlns="http://schemas.microsoft.com/office/spreadsheetml/2009/9/main" objectType="CheckBox" fmlaLink="制御シート!$R$233" lockText="1" noThreeD="1"/>
</file>

<file path=xl/ctrlProps/ctrlProp1294.xml><?xml version="1.0" encoding="utf-8"?>
<formControlPr xmlns="http://schemas.microsoft.com/office/spreadsheetml/2009/9/main" objectType="CheckBox" fmlaLink="制御シート!$R$234" lockText="1" noThreeD="1"/>
</file>

<file path=xl/ctrlProps/ctrlProp1295.xml><?xml version="1.0" encoding="utf-8"?>
<formControlPr xmlns="http://schemas.microsoft.com/office/spreadsheetml/2009/9/main" objectType="CheckBox" fmlaLink="制御シート!$R$235" lockText="1" noThreeD="1"/>
</file>

<file path=xl/ctrlProps/ctrlProp1296.xml><?xml version="1.0" encoding="utf-8"?>
<formControlPr xmlns="http://schemas.microsoft.com/office/spreadsheetml/2009/9/main" objectType="CheckBox" fmlaLink="制御シート!$R$236" lockText="1" noThreeD="1"/>
</file>

<file path=xl/ctrlProps/ctrlProp1297.xml><?xml version="1.0" encoding="utf-8"?>
<formControlPr xmlns="http://schemas.microsoft.com/office/spreadsheetml/2009/9/main" objectType="CheckBox" fmlaLink="制御シート!$R$237" lockText="1" noThreeD="1"/>
</file>

<file path=xl/ctrlProps/ctrlProp1298.xml><?xml version="1.0" encoding="utf-8"?>
<formControlPr xmlns="http://schemas.microsoft.com/office/spreadsheetml/2009/9/main" objectType="CheckBox" fmlaLink="制御シート!$R$238" lockText="1" noThreeD="1"/>
</file>

<file path=xl/ctrlProps/ctrlProp1299.xml><?xml version="1.0" encoding="utf-8"?>
<formControlPr xmlns="http://schemas.microsoft.com/office/spreadsheetml/2009/9/main" objectType="CheckBox" fmlaLink="制御シート!$R$239" lockText="1" noThreeD="1"/>
</file>

<file path=xl/ctrlProps/ctrlProp13.xml><?xml version="1.0" encoding="utf-8"?>
<formControlPr xmlns="http://schemas.microsoft.com/office/spreadsheetml/2009/9/main" objectType="CheckBox" fmlaLink="制御シート!$G$9" lockText="1" noThreeD="1"/>
</file>

<file path=xl/ctrlProps/ctrlProp130.xml><?xml version="1.0" encoding="utf-8"?>
<formControlPr xmlns="http://schemas.microsoft.com/office/spreadsheetml/2009/9/main" objectType="CheckBox" fmlaLink="$R$7" lockText="1" noThreeD="1"/>
</file>

<file path=xl/ctrlProps/ctrlProp1300.xml><?xml version="1.0" encoding="utf-8"?>
<formControlPr xmlns="http://schemas.microsoft.com/office/spreadsheetml/2009/9/main" objectType="CheckBox" fmlaLink="制御シート!$R$240" lockText="1" noThreeD="1"/>
</file>

<file path=xl/ctrlProps/ctrlProp1301.xml><?xml version="1.0" encoding="utf-8"?>
<formControlPr xmlns="http://schemas.microsoft.com/office/spreadsheetml/2009/9/main" objectType="CheckBox" fmlaLink="制御シート!$R$241" lockText="1" noThreeD="1"/>
</file>

<file path=xl/ctrlProps/ctrlProp1302.xml><?xml version="1.0" encoding="utf-8"?>
<formControlPr xmlns="http://schemas.microsoft.com/office/spreadsheetml/2009/9/main" objectType="CheckBox" fmlaLink="制御シート!$R$242" lockText="1" noThreeD="1"/>
</file>

<file path=xl/ctrlProps/ctrlProp1303.xml><?xml version="1.0" encoding="utf-8"?>
<formControlPr xmlns="http://schemas.microsoft.com/office/spreadsheetml/2009/9/main" objectType="CheckBox" fmlaLink="制御シート!$R$243" lockText="1" noThreeD="1"/>
</file>

<file path=xl/ctrlProps/ctrlProp1304.xml><?xml version="1.0" encoding="utf-8"?>
<formControlPr xmlns="http://schemas.microsoft.com/office/spreadsheetml/2009/9/main" objectType="CheckBox" fmlaLink="制御シート!$R$244" lockText="1" noThreeD="1"/>
</file>

<file path=xl/ctrlProps/ctrlProp1305.xml><?xml version="1.0" encoding="utf-8"?>
<formControlPr xmlns="http://schemas.microsoft.com/office/spreadsheetml/2009/9/main" objectType="CheckBox" fmlaLink="制御シート!$R$245" lockText="1" noThreeD="1"/>
</file>

<file path=xl/ctrlProps/ctrlProp1306.xml><?xml version="1.0" encoding="utf-8"?>
<formControlPr xmlns="http://schemas.microsoft.com/office/spreadsheetml/2009/9/main" objectType="CheckBox" fmlaLink="制御シート!$R$246" lockText="1" noThreeD="1"/>
</file>

<file path=xl/ctrlProps/ctrlProp1307.xml><?xml version="1.0" encoding="utf-8"?>
<formControlPr xmlns="http://schemas.microsoft.com/office/spreadsheetml/2009/9/main" objectType="CheckBox" fmlaLink="制御シート!$R$247" lockText="1" noThreeD="1"/>
</file>

<file path=xl/ctrlProps/ctrlProp1308.xml><?xml version="1.0" encoding="utf-8"?>
<formControlPr xmlns="http://schemas.microsoft.com/office/spreadsheetml/2009/9/main" objectType="CheckBox" fmlaLink="制御シート!$R$248" lockText="1" noThreeD="1"/>
</file>

<file path=xl/ctrlProps/ctrlProp1309.xml><?xml version="1.0" encoding="utf-8"?>
<formControlPr xmlns="http://schemas.microsoft.com/office/spreadsheetml/2009/9/main" objectType="CheckBox" fmlaLink="制御シート!$R$251" lockText="1" noThreeD="1"/>
</file>

<file path=xl/ctrlProps/ctrlProp131.xml><?xml version="1.0" encoding="utf-8"?>
<formControlPr xmlns="http://schemas.microsoft.com/office/spreadsheetml/2009/9/main" objectType="CheckBox" fmlaLink="$R$8" lockText="1" noThreeD="1"/>
</file>

<file path=xl/ctrlProps/ctrlProp1310.xml><?xml version="1.0" encoding="utf-8"?>
<formControlPr xmlns="http://schemas.microsoft.com/office/spreadsheetml/2009/9/main" objectType="CheckBox" fmlaLink="制御シート!$K$5" lockText="1" noThreeD="1"/>
</file>

<file path=xl/ctrlProps/ctrlProp1311.xml><?xml version="1.0" encoding="utf-8"?>
<formControlPr xmlns="http://schemas.microsoft.com/office/spreadsheetml/2009/9/main" objectType="CheckBox" fmlaLink="制御シート!$R$62" lockText="1" noThreeD="1"/>
</file>

<file path=xl/ctrlProps/ctrlProp1312.xml><?xml version="1.0" encoding="utf-8"?>
<formControlPr xmlns="http://schemas.microsoft.com/office/spreadsheetml/2009/9/main" objectType="CheckBox" fmlaLink="制御シート!$R$253" lockText="1" noThreeD="1"/>
</file>

<file path=xl/ctrlProps/ctrlProp1313.xml><?xml version="1.0" encoding="utf-8"?>
<formControlPr xmlns="http://schemas.microsoft.com/office/spreadsheetml/2009/9/main" objectType="CheckBox" fmlaLink="制御シート!$R$254" lockText="1" noThreeD="1"/>
</file>

<file path=xl/ctrlProps/ctrlProp1314.xml><?xml version="1.0" encoding="utf-8"?>
<formControlPr xmlns="http://schemas.microsoft.com/office/spreadsheetml/2009/9/main" objectType="CheckBox" fmlaLink="制御シート!$R$255" lockText="1" noThreeD="1"/>
</file>

<file path=xl/ctrlProps/ctrlProp1315.xml><?xml version="1.0" encoding="utf-8"?>
<formControlPr xmlns="http://schemas.microsoft.com/office/spreadsheetml/2009/9/main" objectType="CheckBox" fmlaLink="制御シート!$R$256" lockText="1" noThreeD="1"/>
</file>

<file path=xl/ctrlProps/ctrlProp1316.xml><?xml version="1.0" encoding="utf-8"?>
<formControlPr xmlns="http://schemas.microsoft.com/office/spreadsheetml/2009/9/main" objectType="CheckBox" fmlaLink="制御シート!$R$257" lockText="1" noThreeD="1"/>
</file>

<file path=xl/ctrlProps/ctrlProp1317.xml><?xml version="1.0" encoding="utf-8"?>
<formControlPr xmlns="http://schemas.microsoft.com/office/spreadsheetml/2009/9/main" objectType="CheckBox" fmlaLink="制御シート!$R$258" lockText="1" noThreeD="1"/>
</file>

<file path=xl/ctrlProps/ctrlProp1318.xml><?xml version="1.0" encoding="utf-8"?>
<formControlPr xmlns="http://schemas.microsoft.com/office/spreadsheetml/2009/9/main" objectType="CheckBox" fmlaLink="制御シート!$R$259" lockText="1" noThreeD="1"/>
</file>

<file path=xl/ctrlProps/ctrlProp1319.xml><?xml version="1.0" encoding="utf-8"?>
<formControlPr xmlns="http://schemas.microsoft.com/office/spreadsheetml/2009/9/main" objectType="CheckBox" fmlaLink="制御シート!$R$260" lockText="1" noThreeD="1"/>
</file>

<file path=xl/ctrlProps/ctrlProp132.xml><?xml version="1.0" encoding="utf-8"?>
<formControlPr xmlns="http://schemas.microsoft.com/office/spreadsheetml/2009/9/main" objectType="CheckBox" fmlaLink="$R$9" lockText="1" noThreeD="1"/>
</file>

<file path=xl/ctrlProps/ctrlProp1320.xml><?xml version="1.0" encoding="utf-8"?>
<formControlPr xmlns="http://schemas.microsoft.com/office/spreadsheetml/2009/9/main" objectType="CheckBox" fmlaLink="制御シート!$R$261" lockText="1" noThreeD="1"/>
</file>

<file path=xl/ctrlProps/ctrlProp1321.xml><?xml version="1.0" encoding="utf-8"?>
<formControlPr xmlns="http://schemas.microsoft.com/office/spreadsheetml/2009/9/main" objectType="CheckBox" fmlaLink="制御シート!$R$262" lockText="1" noThreeD="1"/>
</file>

<file path=xl/ctrlProps/ctrlProp1322.xml><?xml version="1.0" encoding="utf-8"?>
<formControlPr xmlns="http://schemas.microsoft.com/office/spreadsheetml/2009/9/main" objectType="CheckBox" fmlaLink="制御シート!$R$263" lockText="1" noThreeD="1"/>
</file>

<file path=xl/ctrlProps/ctrlProp1323.xml><?xml version="1.0" encoding="utf-8"?>
<formControlPr xmlns="http://schemas.microsoft.com/office/spreadsheetml/2009/9/main" objectType="CheckBox" fmlaLink="制御シート!$R$264" lockText="1" noThreeD="1"/>
</file>

<file path=xl/ctrlProps/ctrlProp1324.xml><?xml version="1.0" encoding="utf-8"?>
<formControlPr xmlns="http://schemas.microsoft.com/office/spreadsheetml/2009/9/main" objectType="CheckBox" fmlaLink="制御シート!$R$265" lockText="1" noThreeD="1"/>
</file>

<file path=xl/ctrlProps/ctrlProp1325.xml><?xml version="1.0" encoding="utf-8"?>
<formControlPr xmlns="http://schemas.microsoft.com/office/spreadsheetml/2009/9/main" objectType="CheckBox" fmlaLink="制御シート!$R$266" lockText="1" noThreeD="1"/>
</file>

<file path=xl/ctrlProps/ctrlProp1326.xml><?xml version="1.0" encoding="utf-8"?>
<formControlPr xmlns="http://schemas.microsoft.com/office/spreadsheetml/2009/9/main" objectType="CheckBox" fmlaLink="制御シート!$R$267" lockText="1" noThreeD="1"/>
</file>

<file path=xl/ctrlProps/ctrlProp1327.xml><?xml version="1.0" encoding="utf-8"?>
<formControlPr xmlns="http://schemas.microsoft.com/office/spreadsheetml/2009/9/main" objectType="CheckBox" fmlaLink="制御シート!$R$268" lockText="1" noThreeD="1"/>
</file>

<file path=xl/ctrlProps/ctrlProp1328.xml><?xml version="1.0" encoding="utf-8"?>
<formControlPr xmlns="http://schemas.microsoft.com/office/spreadsheetml/2009/9/main" objectType="CheckBox" fmlaLink="制御シート!$R$270" lockText="1" noThreeD="1"/>
</file>

<file path=xl/ctrlProps/ctrlProp1329.xml><?xml version="1.0" encoding="utf-8"?>
<formControlPr xmlns="http://schemas.microsoft.com/office/spreadsheetml/2009/9/main" objectType="CheckBox" fmlaLink="制御シート!$R$271" lockText="1" noThreeD="1"/>
</file>

<file path=xl/ctrlProps/ctrlProp133.xml><?xml version="1.0" encoding="utf-8"?>
<formControlPr xmlns="http://schemas.microsoft.com/office/spreadsheetml/2009/9/main" objectType="CheckBox" fmlaLink="$R$10" lockText="1" noThreeD="1"/>
</file>

<file path=xl/ctrlProps/ctrlProp1330.xml><?xml version="1.0" encoding="utf-8"?>
<formControlPr xmlns="http://schemas.microsoft.com/office/spreadsheetml/2009/9/main" objectType="CheckBox" fmlaLink="制御シート!$R$272" lockText="1" noThreeD="1"/>
</file>

<file path=xl/ctrlProps/ctrlProp1331.xml><?xml version="1.0" encoding="utf-8"?>
<formControlPr xmlns="http://schemas.microsoft.com/office/spreadsheetml/2009/9/main" objectType="CheckBox" fmlaLink="制御シート!$R$273" lockText="1" noThreeD="1"/>
</file>

<file path=xl/ctrlProps/ctrlProp1332.xml><?xml version="1.0" encoding="utf-8"?>
<formControlPr xmlns="http://schemas.microsoft.com/office/spreadsheetml/2009/9/main" objectType="CheckBox" fmlaLink="制御シート!$R$274" lockText="1" noThreeD="1"/>
</file>

<file path=xl/ctrlProps/ctrlProp1333.xml><?xml version="1.0" encoding="utf-8"?>
<formControlPr xmlns="http://schemas.microsoft.com/office/spreadsheetml/2009/9/main" objectType="CheckBox" fmlaLink="制御シート!$R$275" lockText="1" noThreeD="1"/>
</file>

<file path=xl/ctrlProps/ctrlProp1334.xml><?xml version="1.0" encoding="utf-8"?>
<formControlPr xmlns="http://schemas.microsoft.com/office/spreadsheetml/2009/9/main" objectType="CheckBox" fmlaLink="制御シート!$R$276" lockText="1" noThreeD="1"/>
</file>

<file path=xl/ctrlProps/ctrlProp1335.xml><?xml version="1.0" encoding="utf-8"?>
<formControlPr xmlns="http://schemas.microsoft.com/office/spreadsheetml/2009/9/main" objectType="CheckBox" fmlaLink="制御シート!$R$277" lockText="1" noThreeD="1"/>
</file>

<file path=xl/ctrlProps/ctrlProp1336.xml><?xml version="1.0" encoding="utf-8"?>
<formControlPr xmlns="http://schemas.microsoft.com/office/spreadsheetml/2009/9/main" objectType="CheckBox" fmlaLink="制御シート!$R$278" lockText="1" noThreeD="1"/>
</file>

<file path=xl/ctrlProps/ctrlProp1337.xml><?xml version="1.0" encoding="utf-8"?>
<formControlPr xmlns="http://schemas.microsoft.com/office/spreadsheetml/2009/9/main" objectType="CheckBox" fmlaLink="制御シート!$R$279" lockText="1" noThreeD="1"/>
</file>

<file path=xl/ctrlProps/ctrlProp1338.xml><?xml version="1.0" encoding="utf-8"?>
<formControlPr xmlns="http://schemas.microsoft.com/office/spreadsheetml/2009/9/main" objectType="CheckBox" fmlaLink="制御シート!$R$280" lockText="1" noThreeD="1"/>
</file>

<file path=xl/ctrlProps/ctrlProp1339.xml><?xml version="1.0" encoding="utf-8"?>
<formControlPr xmlns="http://schemas.microsoft.com/office/spreadsheetml/2009/9/main" objectType="CheckBox" fmlaLink="制御シート!$R$281" lockText="1" noThreeD="1"/>
</file>

<file path=xl/ctrlProps/ctrlProp134.xml><?xml version="1.0" encoding="utf-8"?>
<formControlPr xmlns="http://schemas.microsoft.com/office/spreadsheetml/2009/9/main" objectType="CheckBox" fmlaLink="$R$11" lockText="1" noThreeD="1"/>
</file>

<file path=xl/ctrlProps/ctrlProp1340.xml><?xml version="1.0" encoding="utf-8"?>
<formControlPr xmlns="http://schemas.microsoft.com/office/spreadsheetml/2009/9/main" objectType="CheckBox" fmlaLink="制御シート!$R$282" lockText="1" noThreeD="1"/>
</file>

<file path=xl/ctrlProps/ctrlProp1341.xml><?xml version="1.0" encoding="utf-8"?>
<formControlPr xmlns="http://schemas.microsoft.com/office/spreadsheetml/2009/9/main" objectType="CheckBox" fmlaLink="制御シート!$R$285" lockText="1" noThreeD="1"/>
</file>

<file path=xl/ctrlProps/ctrlProp1342.xml><?xml version="1.0" encoding="utf-8"?>
<formControlPr xmlns="http://schemas.microsoft.com/office/spreadsheetml/2009/9/main" objectType="CheckBox" fmlaLink="制御シート!$K$5" lockText="1" noThreeD="1"/>
</file>

<file path=xl/ctrlProps/ctrlProp1343.xml><?xml version="1.0" encoding="utf-8"?>
<formControlPr xmlns="http://schemas.microsoft.com/office/spreadsheetml/2009/9/main" objectType="CheckBox" fmlaLink="制御シート!$R$62" lockText="1" noThreeD="1"/>
</file>

<file path=xl/ctrlProps/ctrlProp1344.xml><?xml version="1.0" encoding="utf-8"?>
<formControlPr xmlns="http://schemas.microsoft.com/office/spreadsheetml/2009/9/main" objectType="CheckBox" fmlaLink="制御シート!$R$287" lockText="1" noThreeD="1"/>
</file>

<file path=xl/ctrlProps/ctrlProp1345.xml><?xml version="1.0" encoding="utf-8"?>
<formControlPr xmlns="http://schemas.microsoft.com/office/spreadsheetml/2009/9/main" objectType="CheckBox" fmlaLink="制御シート!$R$288" lockText="1" noThreeD="1"/>
</file>

<file path=xl/ctrlProps/ctrlProp1346.xml><?xml version="1.0" encoding="utf-8"?>
<formControlPr xmlns="http://schemas.microsoft.com/office/spreadsheetml/2009/9/main" objectType="CheckBox" lockText="1" noThreeD="1"/>
</file>

<file path=xl/ctrlProps/ctrlProp1347.xml><?xml version="1.0" encoding="utf-8"?>
<formControlPr xmlns="http://schemas.microsoft.com/office/spreadsheetml/2009/9/main" objectType="CheckBox" fmlaLink="制御シート!$R$301" lockText="1" noThreeD="1"/>
</file>

<file path=xl/ctrlProps/ctrlProp1348.xml><?xml version="1.0" encoding="utf-8"?>
<formControlPr xmlns="http://schemas.microsoft.com/office/spreadsheetml/2009/9/main" objectType="CheckBox" lockText="1" noThreeD="1"/>
</file>

<file path=xl/ctrlProps/ctrlProp1349.xml><?xml version="1.0" encoding="utf-8"?>
<formControlPr xmlns="http://schemas.microsoft.com/office/spreadsheetml/2009/9/main" objectType="CheckBox" fmlaLink="制御シート!$R$302" lockText="1" noThreeD="1"/>
</file>

<file path=xl/ctrlProps/ctrlProp135.xml><?xml version="1.0" encoding="utf-8"?>
<formControlPr xmlns="http://schemas.microsoft.com/office/spreadsheetml/2009/9/main" objectType="CheckBox" fmlaLink="$R$12" lockText="1" noThreeD="1"/>
</file>

<file path=xl/ctrlProps/ctrlProp1350.xml><?xml version="1.0" encoding="utf-8"?>
<formControlPr xmlns="http://schemas.microsoft.com/office/spreadsheetml/2009/9/main" objectType="CheckBox" lockText="1" noThreeD="1"/>
</file>

<file path=xl/ctrlProps/ctrlProp1351.xml><?xml version="1.0" encoding="utf-8"?>
<formControlPr xmlns="http://schemas.microsoft.com/office/spreadsheetml/2009/9/main" objectType="CheckBox" fmlaLink="制御シート!$R$303" lockText="1" noThreeD="1"/>
</file>

<file path=xl/ctrlProps/ctrlProp1352.xml><?xml version="1.0" encoding="utf-8"?>
<formControlPr xmlns="http://schemas.microsoft.com/office/spreadsheetml/2009/9/main" objectType="CheckBox" lockText="1" noThreeD="1"/>
</file>

<file path=xl/ctrlProps/ctrlProp1353.xml><?xml version="1.0" encoding="utf-8"?>
<formControlPr xmlns="http://schemas.microsoft.com/office/spreadsheetml/2009/9/main" objectType="CheckBox" fmlaLink="制御シート!$R$304" lockText="1" noThreeD="1"/>
</file>

<file path=xl/ctrlProps/ctrlProp1354.xml><?xml version="1.0" encoding="utf-8"?>
<formControlPr xmlns="http://schemas.microsoft.com/office/spreadsheetml/2009/9/main" objectType="CheckBox" lockText="1" noThreeD="1"/>
</file>

<file path=xl/ctrlProps/ctrlProp1355.xml><?xml version="1.0" encoding="utf-8"?>
<formControlPr xmlns="http://schemas.microsoft.com/office/spreadsheetml/2009/9/main" objectType="CheckBox" fmlaLink="制御シート!$R$305" lockText="1" noThreeD="1"/>
</file>

<file path=xl/ctrlProps/ctrlProp1356.xml><?xml version="1.0" encoding="utf-8"?>
<formControlPr xmlns="http://schemas.microsoft.com/office/spreadsheetml/2009/9/main" objectType="CheckBox" lockText="1" noThreeD="1"/>
</file>

<file path=xl/ctrlProps/ctrlProp1357.xml><?xml version="1.0" encoding="utf-8"?>
<formControlPr xmlns="http://schemas.microsoft.com/office/spreadsheetml/2009/9/main" objectType="CheckBox" fmlaLink="制御シート!$R$306" lockText="1" noThreeD="1"/>
</file>

<file path=xl/ctrlProps/ctrlProp1358.xml><?xml version="1.0" encoding="utf-8"?>
<formControlPr xmlns="http://schemas.microsoft.com/office/spreadsheetml/2009/9/main" objectType="CheckBox" lockText="1" noThreeD="1"/>
</file>

<file path=xl/ctrlProps/ctrlProp1359.xml><?xml version="1.0" encoding="utf-8"?>
<formControlPr xmlns="http://schemas.microsoft.com/office/spreadsheetml/2009/9/main" objectType="CheckBox" fmlaLink="制御シート!$R$307" lockText="1" noThreeD="1"/>
</file>

<file path=xl/ctrlProps/ctrlProp136.xml><?xml version="1.0" encoding="utf-8"?>
<formControlPr xmlns="http://schemas.microsoft.com/office/spreadsheetml/2009/9/main" objectType="CheckBox" fmlaLink="$R$13" lockText="1" noThreeD="1"/>
</file>

<file path=xl/ctrlProps/ctrlProp1360.xml><?xml version="1.0" encoding="utf-8"?>
<formControlPr xmlns="http://schemas.microsoft.com/office/spreadsheetml/2009/9/main" objectType="CheckBox" lockText="1" noThreeD="1"/>
</file>

<file path=xl/ctrlProps/ctrlProp1361.xml><?xml version="1.0" encoding="utf-8"?>
<formControlPr xmlns="http://schemas.microsoft.com/office/spreadsheetml/2009/9/main" objectType="CheckBox" fmlaLink="制御シート!$R$308" lockText="1" noThreeD="1"/>
</file>

<file path=xl/ctrlProps/ctrlProp1362.xml><?xml version="1.0" encoding="utf-8"?>
<formControlPr xmlns="http://schemas.microsoft.com/office/spreadsheetml/2009/9/main" objectType="CheckBox" lockText="1" noThreeD="1"/>
</file>

<file path=xl/ctrlProps/ctrlProp1363.xml><?xml version="1.0" encoding="utf-8"?>
<formControlPr xmlns="http://schemas.microsoft.com/office/spreadsheetml/2009/9/main" objectType="CheckBox" fmlaLink="制御シート!$R$309" lockText="1" noThreeD="1"/>
</file>

<file path=xl/ctrlProps/ctrlProp1364.xml><?xml version="1.0" encoding="utf-8"?>
<formControlPr xmlns="http://schemas.microsoft.com/office/spreadsheetml/2009/9/main" objectType="CheckBox" lockText="1" noThreeD="1"/>
</file>

<file path=xl/ctrlProps/ctrlProp1365.xml><?xml version="1.0" encoding="utf-8"?>
<formControlPr xmlns="http://schemas.microsoft.com/office/spreadsheetml/2009/9/main" objectType="CheckBox" fmlaLink="制御シート!$R$310" lockText="1" noThreeD="1"/>
</file>

<file path=xl/ctrlProps/ctrlProp1366.xml><?xml version="1.0" encoding="utf-8"?>
<formControlPr xmlns="http://schemas.microsoft.com/office/spreadsheetml/2009/9/main" objectType="CheckBox" lockText="1" noThreeD="1"/>
</file>

<file path=xl/ctrlProps/ctrlProp1367.xml><?xml version="1.0" encoding="utf-8"?>
<formControlPr xmlns="http://schemas.microsoft.com/office/spreadsheetml/2009/9/main" objectType="CheckBox" fmlaLink="制御シート!$R$311" lockText="1" noThreeD="1"/>
</file>

<file path=xl/ctrlProps/ctrlProp1368.xml><?xml version="1.0" encoding="utf-8"?>
<formControlPr xmlns="http://schemas.microsoft.com/office/spreadsheetml/2009/9/main" objectType="CheckBox" lockText="1" noThreeD="1"/>
</file>

<file path=xl/ctrlProps/ctrlProp1369.xml><?xml version="1.0" encoding="utf-8"?>
<formControlPr xmlns="http://schemas.microsoft.com/office/spreadsheetml/2009/9/main" objectType="CheckBox" fmlaLink="制御シート!$R$312" lockText="1" noThreeD="1"/>
</file>

<file path=xl/ctrlProps/ctrlProp137.xml><?xml version="1.0" encoding="utf-8"?>
<formControlPr xmlns="http://schemas.microsoft.com/office/spreadsheetml/2009/9/main" objectType="CheckBox" fmlaLink="$R$14" lockText="1" noThreeD="1"/>
</file>

<file path=xl/ctrlProps/ctrlProp1370.xml><?xml version="1.0" encoding="utf-8"?>
<formControlPr xmlns="http://schemas.microsoft.com/office/spreadsheetml/2009/9/main" objectType="CheckBox" lockText="1" noThreeD="1"/>
</file>

<file path=xl/ctrlProps/ctrlProp1371.xml><?xml version="1.0" encoding="utf-8"?>
<formControlPr xmlns="http://schemas.microsoft.com/office/spreadsheetml/2009/9/main" objectType="CheckBox" fmlaLink="制御シート!$R$313" lockText="1" noThreeD="1"/>
</file>

<file path=xl/ctrlProps/ctrlProp1372.xml><?xml version="1.0" encoding="utf-8"?>
<formControlPr xmlns="http://schemas.microsoft.com/office/spreadsheetml/2009/9/main" objectType="CheckBox" lockText="1" noThreeD="1"/>
</file>

<file path=xl/ctrlProps/ctrlProp1373.xml><?xml version="1.0" encoding="utf-8"?>
<formControlPr xmlns="http://schemas.microsoft.com/office/spreadsheetml/2009/9/main" objectType="CheckBox" lockText="1" noThreeD="1"/>
</file>

<file path=xl/ctrlProps/ctrlProp1374.xml><?xml version="1.0" encoding="utf-8"?>
<formControlPr xmlns="http://schemas.microsoft.com/office/spreadsheetml/2009/9/main" objectType="CheckBox" lockText="1" noThreeD="1"/>
</file>

<file path=xl/ctrlProps/ctrlProp1375.xml><?xml version="1.0" encoding="utf-8"?>
<formControlPr xmlns="http://schemas.microsoft.com/office/spreadsheetml/2009/9/main" objectType="CheckBox" fmlaLink="制御シート!$R$315" lockText="1" noThreeD="1"/>
</file>

<file path=xl/ctrlProps/ctrlProp1376.xml><?xml version="1.0" encoding="utf-8"?>
<formControlPr xmlns="http://schemas.microsoft.com/office/spreadsheetml/2009/9/main" objectType="CheckBox" lockText="1" noThreeD="1"/>
</file>

<file path=xl/ctrlProps/ctrlProp1377.xml><?xml version="1.0" encoding="utf-8"?>
<formControlPr xmlns="http://schemas.microsoft.com/office/spreadsheetml/2009/9/main" objectType="CheckBox" lockText="1" noThreeD="1"/>
</file>

<file path=xl/ctrlProps/ctrlProp1378.xml><?xml version="1.0" encoding="utf-8"?>
<formControlPr xmlns="http://schemas.microsoft.com/office/spreadsheetml/2009/9/main" objectType="CheckBox" lockText="1" noThreeD="1"/>
</file>

<file path=xl/ctrlProps/ctrlProp1379.xml><?xml version="1.0" encoding="utf-8"?>
<formControlPr xmlns="http://schemas.microsoft.com/office/spreadsheetml/2009/9/main" objectType="CheckBox" fmlaLink="制御シート!$R$316" lockText="1" noThreeD="1"/>
</file>

<file path=xl/ctrlProps/ctrlProp138.xml><?xml version="1.0" encoding="utf-8"?>
<formControlPr xmlns="http://schemas.microsoft.com/office/spreadsheetml/2009/9/main" objectType="CheckBox" fmlaLink="$R$16" lockText="1" noThreeD="1"/>
</file>

<file path=xl/ctrlProps/ctrlProp1380.xml><?xml version="1.0" encoding="utf-8"?>
<formControlPr xmlns="http://schemas.microsoft.com/office/spreadsheetml/2009/9/main" objectType="CheckBox" lockText="1" noThreeD="1"/>
</file>

<file path=xl/ctrlProps/ctrlProp1381.xml><?xml version="1.0" encoding="utf-8"?>
<formControlPr xmlns="http://schemas.microsoft.com/office/spreadsheetml/2009/9/main" objectType="CheckBox" lockText="1" noThreeD="1"/>
</file>

<file path=xl/ctrlProps/ctrlProp1382.xml><?xml version="1.0" encoding="utf-8"?>
<formControlPr xmlns="http://schemas.microsoft.com/office/spreadsheetml/2009/9/main" objectType="CheckBox" lockText="1" noThreeD="1"/>
</file>

<file path=xl/ctrlProps/ctrlProp1383.xml><?xml version="1.0" encoding="utf-8"?>
<formControlPr xmlns="http://schemas.microsoft.com/office/spreadsheetml/2009/9/main" objectType="CheckBox" fmlaLink="制御シート!$R$317" lockText="1" noThreeD="1"/>
</file>

<file path=xl/ctrlProps/ctrlProp1384.xml><?xml version="1.0" encoding="utf-8"?>
<formControlPr xmlns="http://schemas.microsoft.com/office/spreadsheetml/2009/9/main" objectType="CheckBox" lockText="1" noThreeD="1"/>
</file>

<file path=xl/ctrlProps/ctrlProp1385.xml><?xml version="1.0" encoding="utf-8"?>
<formControlPr xmlns="http://schemas.microsoft.com/office/spreadsheetml/2009/9/main" objectType="CheckBox" lockText="1" noThreeD="1"/>
</file>

<file path=xl/ctrlProps/ctrlProp1386.xml><?xml version="1.0" encoding="utf-8"?>
<formControlPr xmlns="http://schemas.microsoft.com/office/spreadsheetml/2009/9/main" objectType="CheckBox" lockText="1" noThreeD="1"/>
</file>

<file path=xl/ctrlProps/ctrlProp1387.xml><?xml version="1.0" encoding="utf-8"?>
<formControlPr xmlns="http://schemas.microsoft.com/office/spreadsheetml/2009/9/main" objectType="CheckBox" fmlaLink="制御シート!$R$318" lockText="1" noThreeD="1"/>
</file>

<file path=xl/ctrlProps/ctrlProp1388.xml><?xml version="1.0" encoding="utf-8"?>
<formControlPr xmlns="http://schemas.microsoft.com/office/spreadsheetml/2009/9/main" objectType="CheckBox" lockText="1" noThreeD="1"/>
</file>

<file path=xl/ctrlProps/ctrlProp1389.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fmlaLink="$R$17" lockText="1" noThreeD="1"/>
</file>

<file path=xl/ctrlProps/ctrlProp1390.xml><?xml version="1.0" encoding="utf-8"?>
<formControlPr xmlns="http://schemas.microsoft.com/office/spreadsheetml/2009/9/main" objectType="CheckBox" lockText="1" noThreeD="1"/>
</file>

<file path=xl/ctrlProps/ctrlProp1391.xml><?xml version="1.0" encoding="utf-8"?>
<formControlPr xmlns="http://schemas.microsoft.com/office/spreadsheetml/2009/9/main" objectType="CheckBox" fmlaLink="制御シート!$R$319" lockText="1" noThreeD="1"/>
</file>

<file path=xl/ctrlProps/ctrlProp1392.xml><?xml version="1.0" encoding="utf-8"?>
<formControlPr xmlns="http://schemas.microsoft.com/office/spreadsheetml/2009/9/main" objectType="CheckBox" lockText="1" noThreeD="1"/>
</file>

<file path=xl/ctrlProps/ctrlProp1393.xml><?xml version="1.0" encoding="utf-8"?>
<formControlPr xmlns="http://schemas.microsoft.com/office/spreadsheetml/2009/9/main" objectType="CheckBox" lockText="1" noThreeD="1"/>
</file>

<file path=xl/ctrlProps/ctrlProp1394.xml><?xml version="1.0" encoding="utf-8"?>
<formControlPr xmlns="http://schemas.microsoft.com/office/spreadsheetml/2009/9/main" objectType="CheckBox" lockText="1" noThreeD="1"/>
</file>

<file path=xl/ctrlProps/ctrlProp1395.xml><?xml version="1.0" encoding="utf-8"?>
<formControlPr xmlns="http://schemas.microsoft.com/office/spreadsheetml/2009/9/main" objectType="CheckBox" fmlaLink="制御シート!$R$321" lockText="1" noThreeD="1"/>
</file>

<file path=xl/ctrlProps/ctrlProp1396.xml><?xml version="1.0" encoding="utf-8"?>
<formControlPr xmlns="http://schemas.microsoft.com/office/spreadsheetml/2009/9/main" objectType="CheckBox" lockText="1" noThreeD="1"/>
</file>

<file path=xl/ctrlProps/ctrlProp1397.xml><?xml version="1.0" encoding="utf-8"?>
<formControlPr xmlns="http://schemas.microsoft.com/office/spreadsheetml/2009/9/main" objectType="CheckBox" lockText="1" noThreeD="1"/>
</file>

<file path=xl/ctrlProps/ctrlProp1398.xml><?xml version="1.0" encoding="utf-8"?>
<formControlPr xmlns="http://schemas.microsoft.com/office/spreadsheetml/2009/9/main" objectType="CheckBox" lockText="1" noThreeD="1"/>
</file>

<file path=xl/ctrlProps/ctrlProp1399.xml><?xml version="1.0" encoding="utf-8"?>
<formControlPr xmlns="http://schemas.microsoft.com/office/spreadsheetml/2009/9/main" objectType="CheckBox" fmlaLink="制御シート!$R$322" lockText="1" noThreeD="1"/>
</file>

<file path=xl/ctrlProps/ctrlProp14.xml><?xml version="1.0" encoding="utf-8"?>
<formControlPr xmlns="http://schemas.microsoft.com/office/spreadsheetml/2009/9/main" objectType="CheckBox" fmlaLink="制御シート!$G$12" lockText="1" noThreeD="1"/>
</file>

<file path=xl/ctrlProps/ctrlProp140.xml><?xml version="1.0" encoding="utf-8"?>
<formControlPr xmlns="http://schemas.microsoft.com/office/spreadsheetml/2009/9/main" objectType="CheckBox" fmlaLink="$R$18" lockText="1" noThreeD="1"/>
</file>

<file path=xl/ctrlProps/ctrlProp1400.xml><?xml version="1.0" encoding="utf-8"?>
<formControlPr xmlns="http://schemas.microsoft.com/office/spreadsheetml/2009/9/main" objectType="CheckBox" lockText="1" noThreeD="1"/>
</file>

<file path=xl/ctrlProps/ctrlProp1401.xml><?xml version="1.0" encoding="utf-8"?>
<formControlPr xmlns="http://schemas.microsoft.com/office/spreadsheetml/2009/9/main" objectType="CheckBox" lockText="1" noThreeD="1"/>
</file>

<file path=xl/ctrlProps/ctrlProp1402.xml><?xml version="1.0" encoding="utf-8"?>
<formControlPr xmlns="http://schemas.microsoft.com/office/spreadsheetml/2009/9/main" objectType="CheckBox" lockText="1" noThreeD="1"/>
</file>

<file path=xl/ctrlProps/ctrlProp1403.xml><?xml version="1.0" encoding="utf-8"?>
<formControlPr xmlns="http://schemas.microsoft.com/office/spreadsheetml/2009/9/main" objectType="CheckBox" fmlaLink="制御シート!$R$323" lockText="1" noThreeD="1"/>
</file>

<file path=xl/ctrlProps/ctrlProp1404.xml><?xml version="1.0" encoding="utf-8"?>
<formControlPr xmlns="http://schemas.microsoft.com/office/spreadsheetml/2009/9/main" objectType="CheckBox" lockText="1" noThreeD="1"/>
</file>

<file path=xl/ctrlProps/ctrlProp1405.xml><?xml version="1.0" encoding="utf-8"?>
<formControlPr xmlns="http://schemas.microsoft.com/office/spreadsheetml/2009/9/main" objectType="CheckBox" lockText="1" noThreeD="1"/>
</file>

<file path=xl/ctrlProps/ctrlProp1406.xml><?xml version="1.0" encoding="utf-8"?>
<formControlPr xmlns="http://schemas.microsoft.com/office/spreadsheetml/2009/9/main" objectType="CheckBox" lockText="1" noThreeD="1"/>
</file>

<file path=xl/ctrlProps/ctrlProp1407.xml><?xml version="1.0" encoding="utf-8"?>
<formControlPr xmlns="http://schemas.microsoft.com/office/spreadsheetml/2009/9/main" objectType="CheckBox" fmlaLink="制御シート!$R$324" lockText="1" noThreeD="1"/>
</file>

<file path=xl/ctrlProps/ctrlProp1408.xml><?xml version="1.0" encoding="utf-8"?>
<formControlPr xmlns="http://schemas.microsoft.com/office/spreadsheetml/2009/9/main" objectType="CheckBox" lockText="1" noThreeD="1"/>
</file>

<file path=xl/ctrlProps/ctrlProp1409.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10.xml><?xml version="1.0" encoding="utf-8"?>
<formControlPr xmlns="http://schemas.microsoft.com/office/spreadsheetml/2009/9/main" objectType="CheckBox" lockText="1" noThreeD="1"/>
</file>

<file path=xl/ctrlProps/ctrlProp1411.xml><?xml version="1.0" encoding="utf-8"?>
<formControlPr xmlns="http://schemas.microsoft.com/office/spreadsheetml/2009/9/main" objectType="CheckBox" fmlaLink="制御シート!$R$325" lockText="1" noThreeD="1"/>
</file>

<file path=xl/ctrlProps/ctrlProp1412.xml><?xml version="1.0" encoding="utf-8"?>
<formControlPr xmlns="http://schemas.microsoft.com/office/spreadsheetml/2009/9/main" objectType="CheckBox" lockText="1" noThreeD="1"/>
</file>

<file path=xl/ctrlProps/ctrlProp1413.xml><?xml version="1.0" encoding="utf-8"?>
<formControlPr xmlns="http://schemas.microsoft.com/office/spreadsheetml/2009/9/main" objectType="CheckBox" lockText="1" noThreeD="1"/>
</file>

<file path=xl/ctrlProps/ctrlProp1414.xml><?xml version="1.0" encoding="utf-8"?>
<formControlPr xmlns="http://schemas.microsoft.com/office/spreadsheetml/2009/9/main" objectType="CheckBox" lockText="1" noThreeD="1"/>
</file>

<file path=xl/ctrlProps/ctrlProp1415.xml><?xml version="1.0" encoding="utf-8"?>
<formControlPr xmlns="http://schemas.microsoft.com/office/spreadsheetml/2009/9/main" objectType="CheckBox" fmlaLink="制御シート!$R$326" lockText="1" noThreeD="1"/>
</file>

<file path=xl/ctrlProps/ctrlProp1416.xml><?xml version="1.0" encoding="utf-8"?>
<formControlPr xmlns="http://schemas.microsoft.com/office/spreadsheetml/2009/9/main" objectType="CheckBox" lockText="1" noThreeD="1"/>
</file>

<file path=xl/ctrlProps/ctrlProp1417.xml><?xml version="1.0" encoding="utf-8"?>
<formControlPr xmlns="http://schemas.microsoft.com/office/spreadsheetml/2009/9/main" objectType="CheckBox" lockText="1" noThreeD="1"/>
</file>

<file path=xl/ctrlProps/ctrlProp1418.xml><?xml version="1.0" encoding="utf-8"?>
<formControlPr xmlns="http://schemas.microsoft.com/office/spreadsheetml/2009/9/main" objectType="CheckBox" lockText="1" noThreeD="1"/>
</file>

<file path=xl/ctrlProps/ctrlProp1419.xml><?xml version="1.0" encoding="utf-8"?>
<formControlPr xmlns="http://schemas.microsoft.com/office/spreadsheetml/2009/9/main" objectType="CheckBox" fmlaLink="制御シート!$R$327" lockText="1" noThreeD="1"/>
</file>

<file path=xl/ctrlProps/ctrlProp142.xml><?xml version="1.0" encoding="utf-8"?>
<formControlPr xmlns="http://schemas.microsoft.com/office/spreadsheetml/2009/9/main" objectType="CheckBox" fmlaLink="$R$19" lockText="1" noThreeD="1"/>
</file>

<file path=xl/ctrlProps/ctrlProp1420.xml><?xml version="1.0" encoding="utf-8"?>
<formControlPr xmlns="http://schemas.microsoft.com/office/spreadsheetml/2009/9/main" objectType="CheckBox" lockText="1" noThreeD="1"/>
</file>

<file path=xl/ctrlProps/ctrlProp1421.xml><?xml version="1.0" encoding="utf-8"?>
<formControlPr xmlns="http://schemas.microsoft.com/office/spreadsheetml/2009/9/main" objectType="CheckBox" lockText="1" noThreeD="1"/>
</file>

<file path=xl/ctrlProps/ctrlProp1422.xml><?xml version="1.0" encoding="utf-8"?>
<formControlPr xmlns="http://schemas.microsoft.com/office/spreadsheetml/2009/9/main" objectType="CheckBox" lockText="1" noThreeD="1"/>
</file>

<file path=xl/ctrlProps/ctrlProp1423.xml><?xml version="1.0" encoding="utf-8"?>
<formControlPr xmlns="http://schemas.microsoft.com/office/spreadsheetml/2009/9/main" objectType="CheckBox" fmlaLink="制御シート!$R$328" lockText="1" noThreeD="1"/>
</file>

<file path=xl/ctrlProps/ctrlProp1424.xml><?xml version="1.0" encoding="utf-8"?>
<formControlPr xmlns="http://schemas.microsoft.com/office/spreadsheetml/2009/9/main" objectType="CheckBox" lockText="1" noThreeD="1"/>
</file>

<file path=xl/ctrlProps/ctrlProp1425.xml><?xml version="1.0" encoding="utf-8"?>
<formControlPr xmlns="http://schemas.microsoft.com/office/spreadsheetml/2009/9/main" objectType="CheckBox" lockText="1" noThreeD="1"/>
</file>

<file path=xl/ctrlProps/ctrlProp1426.xml><?xml version="1.0" encoding="utf-8"?>
<formControlPr xmlns="http://schemas.microsoft.com/office/spreadsheetml/2009/9/main" objectType="CheckBox" lockText="1" noThreeD="1"/>
</file>

<file path=xl/ctrlProps/ctrlProp1427.xml><?xml version="1.0" encoding="utf-8"?>
<formControlPr xmlns="http://schemas.microsoft.com/office/spreadsheetml/2009/9/main" objectType="CheckBox" fmlaLink="制御シート!$R$329" lockText="1" noThreeD="1"/>
</file>

<file path=xl/ctrlProps/ctrlProp1428.xml><?xml version="1.0" encoding="utf-8"?>
<formControlPr xmlns="http://schemas.microsoft.com/office/spreadsheetml/2009/9/main" objectType="CheckBox" lockText="1" noThreeD="1"/>
</file>

<file path=xl/ctrlProps/ctrlProp1429.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30.xml><?xml version="1.0" encoding="utf-8"?>
<formControlPr xmlns="http://schemas.microsoft.com/office/spreadsheetml/2009/9/main" objectType="CheckBox" lockText="1" noThreeD="1"/>
</file>

<file path=xl/ctrlProps/ctrlProp1431.xml><?xml version="1.0" encoding="utf-8"?>
<formControlPr xmlns="http://schemas.microsoft.com/office/spreadsheetml/2009/9/main" objectType="CheckBox" fmlaLink="制御シート!$R$331" lockText="1" noThreeD="1"/>
</file>

<file path=xl/ctrlProps/ctrlProp1432.xml><?xml version="1.0" encoding="utf-8"?>
<formControlPr xmlns="http://schemas.microsoft.com/office/spreadsheetml/2009/9/main" objectType="CheckBox" lockText="1" noThreeD="1"/>
</file>

<file path=xl/ctrlProps/ctrlProp1433.xml><?xml version="1.0" encoding="utf-8"?>
<formControlPr xmlns="http://schemas.microsoft.com/office/spreadsheetml/2009/9/main" objectType="CheckBox" lockText="1" noThreeD="1"/>
</file>

<file path=xl/ctrlProps/ctrlProp1434.xml><?xml version="1.0" encoding="utf-8"?>
<formControlPr xmlns="http://schemas.microsoft.com/office/spreadsheetml/2009/9/main" objectType="CheckBox" lockText="1" noThreeD="1"/>
</file>

<file path=xl/ctrlProps/ctrlProp1435.xml><?xml version="1.0" encoding="utf-8"?>
<formControlPr xmlns="http://schemas.microsoft.com/office/spreadsheetml/2009/9/main" objectType="CheckBox" fmlaLink="制御シート!$R$332" lockText="1" noThreeD="1"/>
</file>

<file path=xl/ctrlProps/ctrlProp1436.xml><?xml version="1.0" encoding="utf-8"?>
<formControlPr xmlns="http://schemas.microsoft.com/office/spreadsheetml/2009/9/main" objectType="CheckBox" lockText="1" noThreeD="1"/>
</file>

<file path=xl/ctrlProps/ctrlProp1437.xml><?xml version="1.0" encoding="utf-8"?>
<formControlPr xmlns="http://schemas.microsoft.com/office/spreadsheetml/2009/9/main" objectType="CheckBox" lockText="1" noThreeD="1"/>
</file>

<file path=xl/ctrlProps/ctrlProp1438.xml><?xml version="1.0" encoding="utf-8"?>
<formControlPr xmlns="http://schemas.microsoft.com/office/spreadsheetml/2009/9/main" objectType="CheckBox" lockText="1" noThreeD="1"/>
</file>

<file path=xl/ctrlProps/ctrlProp1439.xml><?xml version="1.0" encoding="utf-8"?>
<formControlPr xmlns="http://schemas.microsoft.com/office/spreadsheetml/2009/9/main" objectType="CheckBox" fmlaLink="制御シート!$R$333" lockText="1" noThreeD="1"/>
</file>

<file path=xl/ctrlProps/ctrlProp144.xml><?xml version="1.0" encoding="utf-8"?>
<formControlPr xmlns="http://schemas.microsoft.com/office/spreadsheetml/2009/9/main" objectType="CheckBox" fmlaLink="$R$20" lockText="1" noThreeD="1"/>
</file>

<file path=xl/ctrlProps/ctrlProp1440.xml><?xml version="1.0" encoding="utf-8"?>
<formControlPr xmlns="http://schemas.microsoft.com/office/spreadsheetml/2009/9/main" objectType="CheckBox" lockText="1" noThreeD="1"/>
</file>

<file path=xl/ctrlProps/ctrlProp1441.xml><?xml version="1.0" encoding="utf-8"?>
<formControlPr xmlns="http://schemas.microsoft.com/office/spreadsheetml/2009/9/main" objectType="CheckBox" lockText="1" noThreeD="1"/>
</file>

<file path=xl/ctrlProps/ctrlProp1442.xml><?xml version="1.0" encoding="utf-8"?>
<formControlPr xmlns="http://schemas.microsoft.com/office/spreadsheetml/2009/9/main" objectType="CheckBox" lockText="1" noThreeD="1"/>
</file>

<file path=xl/ctrlProps/ctrlProp1443.xml><?xml version="1.0" encoding="utf-8"?>
<formControlPr xmlns="http://schemas.microsoft.com/office/spreadsheetml/2009/9/main" objectType="CheckBox" fmlaLink="制御シート!$R$334" lockText="1" noThreeD="1"/>
</file>

<file path=xl/ctrlProps/ctrlProp1444.xml><?xml version="1.0" encoding="utf-8"?>
<formControlPr xmlns="http://schemas.microsoft.com/office/spreadsheetml/2009/9/main" objectType="CheckBox" lockText="1" noThreeD="1"/>
</file>

<file path=xl/ctrlProps/ctrlProp1445.xml><?xml version="1.0" encoding="utf-8"?>
<formControlPr xmlns="http://schemas.microsoft.com/office/spreadsheetml/2009/9/main" objectType="CheckBox" lockText="1" noThreeD="1"/>
</file>

<file path=xl/ctrlProps/ctrlProp1446.xml><?xml version="1.0" encoding="utf-8"?>
<formControlPr xmlns="http://schemas.microsoft.com/office/spreadsheetml/2009/9/main" objectType="CheckBox" lockText="1" noThreeD="1"/>
</file>

<file path=xl/ctrlProps/ctrlProp1447.xml><?xml version="1.0" encoding="utf-8"?>
<formControlPr xmlns="http://schemas.microsoft.com/office/spreadsheetml/2009/9/main" objectType="CheckBox" fmlaLink="制御シート!$R$336" lockText="1" noThreeD="1"/>
</file>

<file path=xl/ctrlProps/ctrlProp1448.xml><?xml version="1.0" encoding="utf-8"?>
<formControlPr xmlns="http://schemas.microsoft.com/office/spreadsheetml/2009/9/main" objectType="CheckBox" lockText="1" noThreeD="1"/>
</file>

<file path=xl/ctrlProps/ctrlProp1449.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50.xml><?xml version="1.0" encoding="utf-8"?>
<formControlPr xmlns="http://schemas.microsoft.com/office/spreadsheetml/2009/9/main" objectType="CheckBox" lockText="1" noThreeD="1"/>
</file>

<file path=xl/ctrlProps/ctrlProp1451.xml><?xml version="1.0" encoding="utf-8"?>
<formControlPr xmlns="http://schemas.microsoft.com/office/spreadsheetml/2009/9/main" objectType="CheckBox" fmlaLink="制御シート!$R$337" lockText="1" noThreeD="1"/>
</file>

<file path=xl/ctrlProps/ctrlProp1452.xml><?xml version="1.0" encoding="utf-8"?>
<formControlPr xmlns="http://schemas.microsoft.com/office/spreadsheetml/2009/9/main" objectType="CheckBox" lockText="1" noThreeD="1"/>
</file>

<file path=xl/ctrlProps/ctrlProp1453.xml><?xml version="1.0" encoding="utf-8"?>
<formControlPr xmlns="http://schemas.microsoft.com/office/spreadsheetml/2009/9/main" objectType="CheckBox" lockText="1" noThreeD="1"/>
</file>

<file path=xl/ctrlProps/ctrlProp1454.xml><?xml version="1.0" encoding="utf-8"?>
<formControlPr xmlns="http://schemas.microsoft.com/office/spreadsheetml/2009/9/main" objectType="CheckBox" lockText="1" noThreeD="1"/>
</file>

<file path=xl/ctrlProps/ctrlProp1455.xml><?xml version="1.0" encoding="utf-8"?>
<formControlPr xmlns="http://schemas.microsoft.com/office/spreadsheetml/2009/9/main" objectType="CheckBox" fmlaLink="制御シート!$R$338" lockText="1" noThreeD="1"/>
</file>

<file path=xl/ctrlProps/ctrlProp1456.xml><?xml version="1.0" encoding="utf-8"?>
<formControlPr xmlns="http://schemas.microsoft.com/office/spreadsheetml/2009/9/main" objectType="CheckBox" lockText="1" noThreeD="1"/>
</file>

<file path=xl/ctrlProps/ctrlProp1457.xml><?xml version="1.0" encoding="utf-8"?>
<formControlPr xmlns="http://schemas.microsoft.com/office/spreadsheetml/2009/9/main" objectType="CheckBox" lockText="1" noThreeD="1"/>
</file>

<file path=xl/ctrlProps/ctrlProp1458.xml><?xml version="1.0" encoding="utf-8"?>
<formControlPr xmlns="http://schemas.microsoft.com/office/spreadsheetml/2009/9/main" objectType="CheckBox" lockText="1" noThreeD="1"/>
</file>

<file path=xl/ctrlProps/ctrlProp1459.xml><?xml version="1.0" encoding="utf-8"?>
<formControlPr xmlns="http://schemas.microsoft.com/office/spreadsheetml/2009/9/main" objectType="CheckBox" fmlaLink="制御シート!$R$339" lockText="1" noThreeD="1"/>
</file>

<file path=xl/ctrlProps/ctrlProp146.xml><?xml version="1.0" encoding="utf-8"?>
<formControlPr xmlns="http://schemas.microsoft.com/office/spreadsheetml/2009/9/main" objectType="CheckBox" fmlaLink="$R$21" lockText="1" noThreeD="1"/>
</file>

<file path=xl/ctrlProps/ctrlProp1460.xml><?xml version="1.0" encoding="utf-8"?>
<formControlPr xmlns="http://schemas.microsoft.com/office/spreadsheetml/2009/9/main" objectType="CheckBox" lockText="1" noThreeD="1"/>
</file>

<file path=xl/ctrlProps/ctrlProp1461.xml><?xml version="1.0" encoding="utf-8"?>
<formControlPr xmlns="http://schemas.microsoft.com/office/spreadsheetml/2009/9/main" objectType="CheckBox" lockText="1" noThreeD="1"/>
</file>

<file path=xl/ctrlProps/ctrlProp1462.xml><?xml version="1.0" encoding="utf-8"?>
<formControlPr xmlns="http://schemas.microsoft.com/office/spreadsheetml/2009/9/main" objectType="CheckBox" lockText="1" noThreeD="1"/>
</file>

<file path=xl/ctrlProps/ctrlProp1463.xml><?xml version="1.0" encoding="utf-8"?>
<formControlPr xmlns="http://schemas.microsoft.com/office/spreadsheetml/2009/9/main" objectType="CheckBox" fmlaLink="制御シート!$R$340" lockText="1" noThreeD="1"/>
</file>

<file path=xl/ctrlProps/ctrlProp1464.xml><?xml version="1.0" encoding="utf-8"?>
<formControlPr xmlns="http://schemas.microsoft.com/office/spreadsheetml/2009/9/main" objectType="CheckBox" lockText="1" noThreeD="1"/>
</file>

<file path=xl/ctrlProps/ctrlProp1465.xml><?xml version="1.0" encoding="utf-8"?>
<formControlPr xmlns="http://schemas.microsoft.com/office/spreadsheetml/2009/9/main" objectType="CheckBox" lockText="1" noThreeD="1"/>
</file>

<file path=xl/ctrlProps/ctrlProp1466.xml><?xml version="1.0" encoding="utf-8"?>
<formControlPr xmlns="http://schemas.microsoft.com/office/spreadsheetml/2009/9/main" objectType="CheckBox" lockText="1" noThreeD="1"/>
</file>

<file path=xl/ctrlProps/ctrlProp1467.xml><?xml version="1.0" encoding="utf-8"?>
<formControlPr xmlns="http://schemas.microsoft.com/office/spreadsheetml/2009/9/main" objectType="CheckBox" fmlaLink="制御シート!$R$341" lockText="1" noThreeD="1"/>
</file>

<file path=xl/ctrlProps/ctrlProp1468.xml><?xml version="1.0" encoding="utf-8"?>
<formControlPr xmlns="http://schemas.microsoft.com/office/spreadsheetml/2009/9/main" objectType="CheckBox" lockText="1" noThreeD="1"/>
</file>

<file path=xl/ctrlProps/ctrlProp1469.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70.xml><?xml version="1.0" encoding="utf-8"?>
<formControlPr xmlns="http://schemas.microsoft.com/office/spreadsheetml/2009/9/main" objectType="CheckBox" lockText="1" noThreeD="1"/>
</file>

<file path=xl/ctrlProps/ctrlProp1471.xml><?xml version="1.0" encoding="utf-8"?>
<formControlPr xmlns="http://schemas.microsoft.com/office/spreadsheetml/2009/9/main" objectType="CheckBox" fmlaLink="制御シート!$R$342" lockText="1" noThreeD="1"/>
</file>

<file path=xl/ctrlProps/ctrlProp1472.xml><?xml version="1.0" encoding="utf-8"?>
<formControlPr xmlns="http://schemas.microsoft.com/office/spreadsheetml/2009/9/main" objectType="CheckBox" lockText="1" noThreeD="1"/>
</file>

<file path=xl/ctrlProps/ctrlProp1473.xml><?xml version="1.0" encoding="utf-8"?>
<formControlPr xmlns="http://schemas.microsoft.com/office/spreadsheetml/2009/9/main" objectType="CheckBox" lockText="1" noThreeD="1"/>
</file>

<file path=xl/ctrlProps/ctrlProp1474.xml><?xml version="1.0" encoding="utf-8"?>
<formControlPr xmlns="http://schemas.microsoft.com/office/spreadsheetml/2009/9/main" objectType="CheckBox" lockText="1" noThreeD="1"/>
</file>

<file path=xl/ctrlProps/ctrlProp1475.xml><?xml version="1.0" encoding="utf-8"?>
<formControlPr xmlns="http://schemas.microsoft.com/office/spreadsheetml/2009/9/main" objectType="CheckBox" fmlaLink="制御シート!$R$343" lockText="1" noThreeD="1"/>
</file>

<file path=xl/ctrlProps/ctrlProp1476.xml><?xml version="1.0" encoding="utf-8"?>
<formControlPr xmlns="http://schemas.microsoft.com/office/spreadsheetml/2009/9/main" objectType="CheckBox" lockText="1" noThreeD="1"/>
</file>

<file path=xl/ctrlProps/ctrlProp1477.xml><?xml version="1.0" encoding="utf-8"?>
<formControlPr xmlns="http://schemas.microsoft.com/office/spreadsheetml/2009/9/main" objectType="CheckBox" lockText="1" noThreeD="1"/>
</file>

<file path=xl/ctrlProps/ctrlProp1478.xml><?xml version="1.0" encoding="utf-8"?>
<formControlPr xmlns="http://schemas.microsoft.com/office/spreadsheetml/2009/9/main" objectType="CheckBox" lockText="1" noThreeD="1"/>
</file>

<file path=xl/ctrlProps/ctrlProp1479.xml><?xml version="1.0" encoding="utf-8"?>
<formControlPr xmlns="http://schemas.microsoft.com/office/spreadsheetml/2009/9/main" objectType="CheckBox" fmlaLink="制御シート!$R$344" lockText="1" noThreeD="1"/>
</file>

<file path=xl/ctrlProps/ctrlProp148.xml><?xml version="1.0" encoding="utf-8"?>
<formControlPr xmlns="http://schemas.microsoft.com/office/spreadsheetml/2009/9/main" objectType="CheckBox" fmlaLink="$R$22" lockText="1" noThreeD="1"/>
</file>

<file path=xl/ctrlProps/ctrlProp1480.xml><?xml version="1.0" encoding="utf-8"?>
<formControlPr xmlns="http://schemas.microsoft.com/office/spreadsheetml/2009/9/main" objectType="CheckBox" lockText="1" noThreeD="1"/>
</file>

<file path=xl/ctrlProps/ctrlProp1481.xml><?xml version="1.0" encoding="utf-8"?>
<formControlPr xmlns="http://schemas.microsoft.com/office/spreadsheetml/2009/9/main" objectType="CheckBox" lockText="1" noThreeD="1"/>
</file>

<file path=xl/ctrlProps/ctrlProp1482.xml><?xml version="1.0" encoding="utf-8"?>
<formControlPr xmlns="http://schemas.microsoft.com/office/spreadsheetml/2009/9/main" objectType="CheckBox" lockText="1" noThreeD="1"/>
</file>

<file path=xl/ctrlProps/ctrlProp1483.xml><?xml version="1.0" encoding="utf-8"?>
<formControlPr xmlns="http://schemas.microsoft.com/office/spreadsheetml/2009/9/main" objectType="CheckBox" fmlaLink="制御シート!$R$345" lockText="1" noThreeD="1"/>
</file>

<file path=xl/ctrlProps/ctrlProp1484.xml><?xml version="1.0" encoding="utf-8"?>
<formControlPr xmlns="http://schemas.microsoft.com/office/spreadsheetml/2009/9/main" objectType="CheckBox" lockText="1" noThreeD="1"/>
</file>

<file path=xl/ctrlProps/ctrlProp1485.xml><?xml version="1.0" encoding="utf-8"?>
<formControlPr xmlns="http://schemas.microsoft.com/office/spreadsheetml/2009/9/main" objectType="CheckBox" lockText="1" noThreeD="1"/>
</file>

<file path=xl/ctrlProps/ctrlProp1486.xml><?xml version="1.0" encoding="utf-8"?>
<formControlPr xmlns="http://schemas.microsoft.com/office/spreadsheetml/2009/9/main" objectType="CheckBox" lockText="1" noThreeD="1"/>
</file>

<file path=xl/ctrlProps/ctrlProp1487.xml><?xml version="1.0" encoding="utf-8"?>
<formControlPr xmlns="http://schemas.microsoft.com/office/spreadsheetml/2009/9/main" objectType="CheckBox" fmlaLink="制御シート!$R$346" lockText="1" noThreeD="1"/>
</file>

<file path=xl/ctrlProps/ctrlProp1488.xml><?xml version="1.0" encoding="utf-8"?>
<formControlPr xmlns="http://schemas.microsoft.com/office/spreadsheetml/2009/9/main" objectType="CheckBox" lockText="1" noThreeD="1"/>
</file>

<file path=xl/ctrlProps/ctrlProp1489.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490.xml><?xml version="1.0" encoding="utf-8"?>
<formControlPr xmlns="http://schemas.microsoft.com/office/spreadsheetml/2009/9/main" objectType="CheckBox" lockText="1" noThreeD="1"/>
</file>

<file path=xl/ctrlProps/ctrlProp1491.xml><?xml version="1.0" encoding="utf-8"?>
<formControlPr xmlns="http://schemas.microsoft.com/office/spreadsheetml/2009/9/main" objectType="CheckBox" fmlaLink="制御シート!$R$347" lockText="1" noThreeD="1"/>
</file>

<file path=xl/ctrlProps/ctrlProp1492.xml><?xml version="1.0" encoding="utf-8"?>
<formControlPr xmlns="http://schemas.microsoft.com/office/spreadsheetml/2009/9/main" objectType="CheckBox" lockText="1" noThreeD="1"/>
</file>

<file path=xl/ctrlProps/ctrlProp1493.xml><?xml version="1.0" encoding="utf-8"?>
<formControlPr xmlns="http://schemas.microsoft.com/office/spreadsheetml/2009/9/main" objectType="CheckBox" lockText="1" noThreeD="1"/>
</file>

<file path=xl/ctrlProps/ctrlProp1494.xml><?xml version="1.0" encoding="utf-8"?>
<formControlPr xmlns="http://schemas.microsoft.com/office/spreadsheetml/2009/9/main" objectType="CheckBox" lockText="1" noThreeD="1"/>
</file>

<file path=xl/ctrlProps/ctrlProp1495.xml><?xml version="1.0" encoding="utf-8"?>
<formControlPr xmlns="http://schemas.microsoft.com/office/spreadsheetml/2009/9/main" objectType="CheckBox" fmlaLink="制御シート!$R$348" lockText="1" noThreeD="1"/>
</file>

<file path=xl/ctrlProps/ctrlProp1496.xml><?xml version="1.0" encoding="utf-8"?>
<formControlPr xmlns="http://schemas.microsoft.com/office/spreadsheetml/2009/9/main" objectType="CheckBox" fmlaLink="制御シート!$R$120" lockText="1" noThreeD="1"/>
</file>

<file path=xl/ctrlProps/ctrlProp1497.xml><?xml version="1.0" encoding="utf-8"?>
<formControlPr xmlns="http://schemas.microsoft.com/office/spreadsheetml/2009/9/main" objectType="CheckBox" fmlaLink="制御シート!$R$121" lockText="1" noThreeD="1"/>
</file>

<file path=xl/ctrlProps/ctrlProp1498.xml><?xml version="1.0" encoding="utf-8"?>
<formControlPr xmlns="http://schemas.microsoft.com/office/spreadsheetml/2009/9/main" objectType="CheckBox" fmlaLink="制御シート!$R$122" lockText="1" noThreeD="1"/>
</file>

<file path=xl/ctrlProps/ctrlProp1499.xml><?xml version="1.0" encoding="utf-8"?>
<formControlPr xmlns="http://schemas.microsoft.com/office/spreadsheetml/2009/9/main" objectType="CheckBox" fmlaLink="制御シート!$R$123" lockText="1" noThreeD="1"/>
</file>

<file path=xl/ctrlProps/ctrlProp15.xml><?xml version="1.0" encoding="utf-8"?>
<formControlPr xmlns="http://schemas.microsoft.com/office/spreadsheetml/2009/9/main" objectType="CheckBox" fmlaLink="制御シート!$G$13" lockText="1" noThreeD="1"/>
</file>

<file path=xl/ctrlProps/ctrlProp150.xml><?xml version="1.0" encoding="utf-8"?>
<formControlPr xmlns="http://schemas.microsoft.com/office/spreadsheetml/2009/9/main" objectType="CheckBox" fmlaLink="$R$23" lockText="1" noThreeD="1"/>
</file>

<file path=xl/ctrlProps/ctrlProp1500.xml><?xml version="1.0" encoding="utf-8"?>
<formControlPr xmlns="http://schemas.microsoft.com/office/spreadsheetml/2009/9/main" objectType="CheckBox" fmlaLink="制御シート!$R$124" lockText="1" noThreeD="1"/>
</file>

<file path=xl/ctrlProps/ctrlProp1501.xml><?xml version="1.0" encoding="utf-8"?>
<formControlPr xmlns="http://schemas.microsoft.com/office/spreadsheetml/2009/9/main" objectType="CheckBox" fmlaLink="制御シート!$R$125" lockText="1" noThreeD="1"/>
</file>

<file path=xl/ctrlProps/ctrlProp1502.xml><?xml version="1.0" encoding="utf-8"?>
<formControlPr xmlns="http://schemas.microsoft.com/office/spreadsheetml/2009/9/main" objectType="CheckBox" fmlaLink="制御シート!$R$126" lockText="1" noThreeD="1"/>
</file>

<file path=xl/ctrlProps/ctrlProp1503.xml><?xml version="1.0" encoding="utf-8"?>
<formControlPr xmlns="http://schemas.microsoft.com/office/spreadsheetml/2009/9/main" objectType="CheckBox" fmlaLink="制御シート!$R$127" lockText="1" noThreeD="1"/>
</file>

<file path=xl/ctrlProps/ctrlProp1504.xml><?xml version="1.0" encoding="utf-8"?>
<formControlPr xmlns="http://schemas.microsoft.com/office/spreadsheetml/2009/9/main" objectType="CheckBox" fmlaLink="制御シート!$R$128" lockText="1" noThreeD="1"/>
</file>

<file path=xl/ctrlProps/ctrlProp1505.xml><?xml version="1.0" encoding="utf-8"?>
<formControlPr xmlns="http://schemas.microsoft.com/office/spreadsheetml/2009/9/main" objectType="CheckBox" fmlaLink="制御シート!$R$129" lockText="1" noThreeD="1"/>
</file>

<file path=xl/ctrlProps/ctrlProp1506.xml><?xml version="1.0" encoding="utf-8"?>
<formControlPr xmlns="http://schemas.microsoft.com/office/spreadsheetml/2009/9/main" objectType="CheckBox" fmlaLink="制御シート!$R$290" lockText="1" noThreeD="1"/>
</file>

<file path=xl/ctrlProps/ctrlProp1507.xml><?xml version="1.0" encoding="utf-8"?>
<formControlPr xmlns="http://schemas.microsoft.com/office/spreadsheetml/2009/9/main" objectType="CheckBox" fmlaLink="制御シート!$R$291" lockText="1" noThreeD="1"/>
</file>

<file path=xl/ctrlProps/ctrlProp1508.xml><?xml version="1.0" encoding="utf-8"?>
<formControlPr xmlns="http://schemas.microsoft.com/office/spreadsheetml/2009/9/main" objectType="CheckBox" fmlaLink="制御シート!$R$292" lockText="1" noThreeD="1"/>
</file>

<file path=xl/ctrlProps/ctrlProp1509.xml><?xml version="1.0" encoding="utf-8"?>
<formControlPr xmlns="http://schemas.microsoft.com/office/spreadsheetml/2009/9/main" objectType="CheckBox" fmlaLink="制御シート!$R$293" lockText="1" noThreeD="1"/>
</file>

<file path=xl/ctrlProps/ctrlProp151.xml><?xml version="1.0" encoding="utf-8"?>
<formControlPr xmlns="http://schemas.microsoft.com/office/spreadsheetml/2009/9/main" objectType="CheckBox" lockText="1" noThreeD="1"/>
</file>

<file path=xl/ctrlProps/ctrlProp1510.xml><?xml version="1.0" encoding="utf-8"?>
<formControlPr xmlns="http://schemas.microsoft.com/office/spreadsheetml/2009/9/main" objectType="CheckBox" fmlaLink="制御シート!$R$294" lockText="1" noThreeD="1"/>
</file>

<file path=xl/ctrlProps/ctrlProp1511.xml><?xml version="1.0" encoding="utf-8"?>
<formControlPr xmlns="http://schemas.microsoft.com/office/spreadsheetml/2009/9/main" objectType="CheckBox" fmlaLink="制御シート!$R$295" lockText="1" noThreeD="1"/>
</file>

<file path=xl/ctrlProps/ctrlProp1512.xml><?xml version="1.0" encoding="utf-8"?>
<formControlPr xmlns="http://schemas.microsoft.com/office/spreadsheetml/2009/9/main" objectType="CheckBox" fmlaLink="制御シート!$R$296" lockText="1" noThreeD="1"/>
</file>

<file path=xl/ctrlProps/ctrlProp1513.xml><?xml version="1.0" encoding="utf-8"?>
<formControlPr xmlns="http://schemas.microsoft.com/office/spreadsheetml/2009/9/main" objectType="CheckBox" fmlaLink="制御シート!$R$297" lockText="1" noThreeD="1"/>
</file>

<file path=xl/ctrlProps/ctrlProp1514.xml><?xml version="1.0" encoding="utf-8"?>
<formControlPr xmlns="http://schemas.microsoft.com/office/spreadsheetml/2009/9/main" objectType="CheckBox" fmlaLink="制御シート!$R$298" lockText="1" noThreeD="1"/>
</file>

<file path=xl/ctrlProps/ctrlProp1515.xml><?xml version="1.0" encoding="utf-8"?>
<formControlPr xmlns="http://schemas.microsoft.com/office/spreadsheetml/2009/9/main" objectType="CheckBox" fmlaLink="制御シート!$R$299" lockText="1" noThreeD="1"/>
</file>

<file path=xl/ctrlProps/ctrlProp152.xml><?xml version="1.0" encoding="utf-8"?>
<formControlPr xmlns="http://schemas.microsoft.com/office/spreadsheetml/2009/9/main" objectType="CheckBox" fmlaLink="$R$24"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fmlaLink="$R$25"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fmlaLink="$R$26"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R$27"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制御シート!$G$14" lockText="1" noThreeD="1"/>
</file>

<file path=xl/ctrlProps/ctrlProp160.xml><?xml version="1.0" encoding="utf-8"?>
<formControlPr xmlns="http://schemas.microsoft.com/office/spreadsheetml/2009/9/main" objectType="CheckBox" fmlaLink="$R$28"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fmlaLink="$R$29"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fmlaLink="$R$30"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fmlaLink="$R$31"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fmlaLink="$R$32"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制御シート!$G$15" lockText="1" noThreeD="1"/>
</file>

<file path=xl/ctrlProps/ctrlProp170.xml><?xml version="1.0" encoding="utf-8"?>
<formControlPr xmlns="http://schemas.microsoft.com/office/spreadsheetml/2009/9/main" objectType="CheckBox" fmlaLink="$R$33"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fmlaLink="$R$34"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fmlaLink="$R$35"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fmlaLink="$R$36"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fmlaLink="$R$37"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制御シート!$G$16" lockText="1" noThreeD="1"/>
</file>

<file path=xl/ctrlProps/ctrlProp180.xml><?xml version="1.0" encoding="utf-8"?>
<formControlPr xmlns="http://schemas.microsoft.com/office/spreadsheetml/2009/9/main" objectType="CheckBox" fmlaLink="$R$38"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fmlaLink="$R$39"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fmlaLink="$R$40" lockText="1" noThreeD="1"/>
</file>

<file path=xl/ctrlProps/ctrlProp185.xml><?xml version="1.0" encoding="utf-8"?>
<formControlPr xmlns="http://schemas.microsoft.com/office/spreadsheetml/2009/9/main" objectType="CheckBox" fmlaLink="$R$42" lockText="1" noThreeD="1"/>
</file>

<file path=xl/ctrlProps/ctrlProp186.xml><?xml version="1.0" encoding="utf-8"?>
<formControlPr xmlns="http://schemas.microsoft.com/office/spreadsheetml/2009/9/main" objectType="CheckBox" fmlaLink="$K$5" lockText="1" noThreeD="1"/>
</file>

<file path=xl/ctrlProps/ctrlProp187.xml><?xml version="1.0" encoding="utf-8"?>
<formControlPr xmlns="http://schemas.microsoft.com/office/spreadsheetml/2009/9/main" objectType="CheckBox" fmlaLink="$R$44"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fmlaLink="$R$45" lockText="1" noThreeD="1"/>
</file>

<file path=xl/ctrlProps/ctrlProp19.xml><?xml version="1.0" encoding="utf-8"?>
<formControlPr xmlns="http://schemas.microsoft.com/office/spreadsheetml/2009/9/main" objectType="CheckBox" fmlaLink="制御シート!$G$17"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fmlaLink="$R$46"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制御シート!$D$3" lockText="1" noThreeD="1"/>
</file>

<file path=xl/ctrlProps/ctrlProp20.xml><?xml version="1.0" encoding="utf-8"?>
<formControlPr xmlns="http://schemas.microsoft.com/office/spreadsheetml/2009/9/main" objectType="CheckBox" fmlaLink="制御シート!$K$2"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R$47"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制御シート!$K$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fmlaLink="$R$48"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制御シート!$K$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fmlaLink="$R$49"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制御シート!$K$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fmlaLink="$R$50" lockText="1" noThreeD="1"/>
</file>

<file path=xl/ctrlProps/ctrlProp24.xml><?xml version="1.0" encoding="utf-8"?>
<formControlPr xmlns="http://schemas.microsoft.com/office/spreadsheetml/2009/9/main" objectType="CheckBox" fmlaLink="制御シート!$K$6"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制御シート!$K$7"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fmlaLink="$R$51"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制御シート!$K$8"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制御シート!$K$9"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fmlaLink="$R$52"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制御シート!$K$10"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制御シート!$K$11"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fmlaLink="$R$53"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制御シート!$D$4" lockText="1" noThreeD="1"/>
</file>

<file path=xl/ctrlProps/ctrlProp30.xml><?xml version="1.0" encoding="utf-8"?>
<formControlPr xmlns="http://schemas.microsoft.com/office/spreadsheetml/2009/9/main" objectType="CheckBox" fmlaLink="制御シート!$K$12"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制御シート!$K$13"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fmlaLink="$R$54"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制御シート!$K$14"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fmlaLink="$R$55" lockText="1" noThreeD="1"/>
</file>

<file path=xl/ctrlProps/ctrlProp33.xml><?xml version="1.0" encoding="utf-8"?>
<formControlPr xmlns="http://schemas.microsoft.com/office/spreadsheetml/2009/9/main" objectType="CheckBox" fmlaLink="制御シート!$K$15"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制御シート!$K$16"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fmlaLink="$R$56"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制御シート!$K$17"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制御シート!$K$18"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fmlaLink="$R$57"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制御シート!$K$19"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制御シート!$N$2"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fmlaLink="$R$58"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制御シート!$N$3"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制御シート!$D$5" lockText="1" noThreeD="1"/>
</file>

<file path=xl/ctrlProps/ctrlProp40.xml><?xml version="1.0" encoding="utf-8"?>
<formControlPr xmlns="http://schemas.microsoft.com/office/spreadsheetml/2009/9/main" objectType="CheckBox" fmlaLink="制御シート!$N$4"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fmlaLink="$R$59"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制御シート!$N$5" lockText="1" noThreeD="1"/>
</file>

<file path=xl/ctrlProps/ctrlProp410.xml><?xml version="1.0" encoding="utf-8"?>
<formControlPr xmlns="http://schemas.microsoft.com/office/spreadsheetml/2009/9/main" objectType="CheckBox" fmlaLink="$R$60" lockText="1" noThreeD="1"/>
</file>

<file path=xl/ctrlProps/ctrlProp411.xml><?xml version="1.0" encoding="utf-8"?>
<formControlPr xmlns="http://schemas.microsoft.com/office/spreadsheetml/2009/9/main" objectType="CheckBox" fmlaLink="$N$6" lockText="1" noThreeD="1"/>
</file>

<file path=xl/ctrlProps/ctrlProp412.xml><?xml version="1.0" encoding="utf-8"?>
<formControlPr xmlns="http://schemas.microsoft.com/office/spreadsheetml/2009/9/main" objectType="CheckBox" fmlaLink="$N$7"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制御シート!$N$6"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fmlaLink="$R$62"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制御シート!$N$8"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fmlaLink="$R$63" lockText="1" noThreeD="1"/>
</file>

<file path=xl/ctrlProps/ctrlProp433.xml><?xml version="1.0" encoding="utf-8"?>
<formControlPr xmlns="http://schemas.microsoft.com/office/spreadsheetml/2009/9/main" objectType="CheckBox" fmlaLink="$K$5" lockText="1" noThreeD="1"/>
</file>

<file path=xl/ctrlProps/ctrlProp434.xml><?xml version="1.0" encoding="utf-8"?>
<formControlPr xmlns="http://schemas.microsoft.com/office/spreadsheetml/2009/9/main" objectType="CheckBox" fmlaLink="$R$65" lockText="1" noThreeD="1"/>
</file>

<file path=xl/ctrlProps/ctrlProp435.xml><?xml version="1.0" encoding="utf-8"?>
<formControlPr xmlns="http://schemas.microsoft.com/office/spreadsheetml/2009/9/main" objectType="CheckBox" fmlaLink="$R$66" lockText="1" noThreeD="1"/>
</file>

<file path=xl/ctrlProps/ctrlProp436.xml><?xml version="1.0" encoding="utf-8"?>
<formControlPr xmlns="http://schemas.microsoft.com/office/spreadsheetml/2009/9/main" objectType="CheckBox" fmlaLink="$R$67" lockText="1" noThreeD="1"/>
</file>

<file path=xl/ctrlProps/ctrlProp437.xml><?xml version="1.0" encoding="utf-8"?>
<formControlPr xmlns="http://schemas.microsoft.com/office/spreadsheetml/2009/9/main" objectType="CheckBox" fmlaLink="$R$68" lockText="1" noThreeD="1"/>
</file>

<file path=xl/ctrlProps/ctrlProp438.xml><?xml version="1.0" encoding="utf-8"?>
<formControlPr xmlns="http://schemas.microsoft.com/office/spreadsheetml/2009/9/main" objectType="CheckBox" fmlaLink="$R$69" lockText="1" noThreeD="1"/>
</file>

<file path=xl/ctrlProps/ctrlProp439.xml><?xml version="1.0" encoding="utf-8"?>
<formControlPr xmlns="http://schemas.microsoft.com/office/spreadsheetml/2009/9/main" objectType="CheckBox" fmlaLink="$R$70" lockText="1" noThreeD="1"/>
</file>

<file path=xl/ctrlProps/ctrlProp44.xml><?xml version="1.0" encoding="utf-8"?>
<formControlPr xmlns="http://schemas.microsoft.com/office/spreadsheetml/2009/9/main" objectType="CheckBox" fmlaLink="制御シート!$N$9" lockText="1" noThreeD="1"/>
</file>

<file path=xl/ctrlProps/ctrlProp440.xml><?xml version="1.0" encoding="utf-8"?>
<formControlPr xmlns="http://schemas.microsoft.com/office/spreadsheetml/2009/9/main" objectType="CheckBox" fmlaLink="$R$71" lockText="1" noThreeD="1"/>
</file>

<file path=xl/ctrlProps/ctrlProp441.xml><?xml version="1.0" encoding="utf-8"?>
<formControlPr xmlns="http://schemas.microsoft.com/office/spreadsheetml/2009/9/main" objectType="CheckBox" fmlaLink="$R$72" lockText="1" noThreeD="1"/>
</file>

<file path=xl/ctrlProps/ctrlProp442.xml><?xml version="1.0" encoding="utf-8"?>
<formControlPr xmlns="http://schemas.microsoft.com/office/spreadsheetml/2009/9/main" objectType="CheckBox" fmlaLink="$R$73" lockText="1" noThreeD="1"/>
</file>

<file path=xl/ctrlProps/ctrlProp443.xml><?xml version="1.0" encoding="utf-8"?>
<formControlPr xmlns="http://schemas.microsoft.com/office/spreadsheetml/2009/9/main" objectType="CheckBox" fmlaLink="$R$74" lockText="1" noThreeD="1"/>
</file>

<file path=xl/ctrlProps/ctrlProp444.xml><?xml version="1.0" encoding="utf-8"?>
<formControlPr xmlns="http://schemas.microsoft.com/office/spreadsheetml/2009/9/main" objectType="CheckBox" fmlaLink="$R$75" lockText="1" noThreeD="1"/>
</file>

<file path=xl/ctrlProps/ctrlProp445.xml><?xml version="1.0" encoding="utf-8"?>
<formControlPr xmlns="http://schemas.microsoft.com/office/spreadsheetml/2009/9/main" objectType="CheckBox" fmlaLink="$R$76" lockText="1" noThreeD="1"/>
</file>

<file path=xl/ctrlProps/ctrlProp446.xml><?xml version="1.0" encoding="utf-8"?>
<formControlPr xmlns="http://schemas.microsoft.com/office/spreadsheetml/2009/9/main" objectType="CheckBox" fmlaLink="$R$77" lockText="1" noThreeD="1"/>
</file>

<file path=xl/ctrlProps/ctrlProp447.xml><?xml version="1.0" encoding="utf-8"?>
<formControlPr xmlns="http://schemas.microsoft.com/office/spreadsheetml/2009/9/main" objectType="CheckBox" fmlaLink="$R$78" lockText="1" noThreeD="1"/>
</file>

<file path=xl/ctrlProps/ctrlProp448.xml><?xml version="1.0" encoding="utf-8"?>
<formControlPr xmlns="http://schemas.microsoft.com/office/spreadsheetml/2009/9/main" objectType="CheckBox" fmlaLink="$R$79" lockText="1" noThreeD="1"/>
</file>

<file path=xl/ctrlProps/ctrlProp449.xml><?xml version="1.0" encoding="utf-8"?>
<formControlPr xmlns="http://schemas.microsoft.com/office/spreadsheetml/2009/9/main" objectType="CheckBox" fmlaLink="$R$80" lockText="1" noThreeD="1"/>
</file>

<file path=xl/ctrlProps/ctrlProp45.xml><?xml version="1.0" encoding="utf-8"?>
<formControlPr xmlns="http://schemas.microsoft.com/office/spreadsheetml/2009/9/main" objectType="CheckBox" fmlaLink="制御シート!$N$10" lockText="1" noThreeD="1"/>
</file>

<file path=xl/ctrlProps/ctrlProp450.xml><?xml version="1.0" encoding="utf-8"?>
<formControlPr xmlns="http://schemas.microsoft.com/office/spreadsheetml/2009/9/main" objectType="CheckBox" fmlaLink="$R$81" lockText="1" noThreeD="1"/>
</file>

<file path=xl/ctrlProps/ctrlProp451.xml><?xml version="1.0" encoding="utf-8"?>
<formControlPr xmlns="http://schemas.microsoft.com/office/spreadsheetml/2009/9/main" objectType="CheckBox" fmlaLink="$R$82" lockText="1" noThreeD="1"/>
</file>

<file path=xl/ctrlProps/ctrlProp452.xml><?xml version="1.0" encoding="utf-8"?>
<formControlPr xmlns="http://schemas.microsoft.com/office/spreadsheetml/2009/9/main" objectType="CheckBox" fmlaLink="$N$25" lockText="1" noThreeD="1"/>
</file>

<file path=xl/ctrlProps/ctrlProp453.xml><?xml version="1.0" encoding="utf-8"?>
<formControlPr xmlns="http://schemas.microsoft.com/office/spreadsheetml/2009/9/main" objectType="CheckBox" fmlaLink="$K$5" lockText="1" noThreeD="1"/>
</file>

<file path=xl/ctrlProps/ctrlProp454.xml><?xml version="1.0" encoding="utf-8"?>
<formControlPr xmlns="http://schemas.microsoft.com/office/spreadsheetml/2009/9/main" objectType="CheckBox" fmlaLink="$R$84"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fmlaLink="$R$86"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fmlaLink="$R$87"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制御シート!$N$11" lockText="1" noThreeD="1"/>
</file>

<file path=xl/ctrlProps/ctrlProp460.xml><?xml version="1.0" encoding="utf-8"?>
<formControlPr xmlns="http://schemas.microsoft.com/office/spreadsheetml/2009/9/main" objectType="CheckBox" fmlaLink="$R$88"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fmlaLink="$R$89"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fmlaLink="$R$90"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fmlaLink="$R$91"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fmlaLink="$R$92"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制御シート!$N$12" lockText="1" noThreeD="1"/>
</file>

<file path=xl/ctrlProps/ctrlProp470.xml><?xml version="1.0" encoding="utf-8"?>
<formControlPr xmlns="http://schemas.microsoft.com/office/spreadsheetml/2009/9/main" objectType="CheckBox" fmlaLink="$R$93"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fmlaLink="$R$94"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fmlaLink="$R$95"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fmlaLink="$K$5"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fmlaLink="$R$62"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制御シート!$N$13" lockText="1" noThreeD="1"/>
</file>

<file path=xl/ctrlProps/ctrlProp480.xml><?xml version="1.0" encoding="utf-8"?>
<formControlPr xmlns="http://schemas.microsoft.com/office/spreadsheetml/2009/9/main" objectType="CheckBox" fmlaLink="$R$98" lockText="1" noThreeD="1"/>
</file>

<file path=xl/ctrlProps/ctrlProp481.xml><?xml version="1.0" encoding="utf-8"?>
<formControlPr xmlns="http://schemas.microsoft.com/office/spreadsheetml/2009/9/main" objectType="CheckBox" fmlaLink="$R$100" lockText="1" noThreeD="1"/>
</file>

<file path=xl/ctrlProps/ctrlProp482.xml><?xml version="1.0" encoding="utf-8"?>
<formControlPr xmlns="http://schemas.microsoft.com/office/spreadsheetml/2009/9/main" objectType="CheckBox" fmlaLink="$R$101" lockText="1" noThreeD="1"/>
</file>

<file path=xl/ctrlProps/ctrlProp483.xml><?xml version="1.0" encoding="utf-8"?>
<formControlPr xmlns="http://schemas.microsoft.com/office/spreadsheetml/2009/9/main" objectType="CheckBox" fmlaLink="$R$102" lockText="1" noThreeD="1"/>
</file>

<file path=xl/ctrlProps/ctrlProp484.xml><?xml version="1.0" encoding="utf-8"?>
<formControlPr xmlns="http://schemas.microsoft.com/office/spreadsheetml/2009/9/main" objectType="CheckBox" fmlaLink="$R$103" lockText="1" noThreeD="1"/>
</file>

<file path=xl/ctrlProps/ctrlProp485.xml><?xml version="1.0" encoding="utf-8"?>
<formControlPr xmlns="http://schemas.microsoft.com/office/spreadsheetml/2009/9/main" objectType="CheckBox" fmlaLink="$R$104" lockText="1" noThreeD="1"/>
</file>

<file path=xl/ctrlProps/ctrlProp486.xml><?xml version="1.0" encoding="utf-8"?>
<formControlPr xmlns="http://schemas.microsoft.com/office/spreadsheetml/2009/9/main" objectType="CheckBox" fmlaLink="$R$105" lockText="1" noThreeD="1"/>
</file>

<file path=xl/ctrlProps/ctrlProp487.xml><?xml version="1.0" encoding="utf-8"?>
<formControlPr xmlns="http://schemas.microsoft.com/office/spreadsheetml/2009/9/main" objectType="CheckBox" fmlaLink="$R$106" lockText="1" noThreeD="1"/>
</file>

<file path=xl/ctrlProps/ctrlProp488.xml><?xml version="1.0" encoding="utf-8"?>
<formControlPr xmlns="http://schemas.microsoft.com/office/spreadsheetml/2009/9/main" objectType="CheckBox" fmlaLink="$R$107" lockText="1" noThreeD="1"/>
</file>

<file path=xl/ctrlProps/ctrlProp489.xml><?xml version="1.0" encoding="utf-8"?>
<formControlPr xmlns="http://schemas.microsoft.com/office/spreadsheetml/2009/9/main" objectType="CheckBox" fmlaLink="$R$108" lockText="1" noThreeD="1"/>
</file>

<file path=xl/ctrlProps/ctrlProp49.xml><?xml version="1.0" encoding="utf-8"?>
<formControlPr xmlns="http://schemas.microsoft.com/office/spreadsheetml/2009/9/main" objectType="CheckBox" fmlaLink="制御シート!$N$14" lockText="1" noThreeD="1"/>
</file>

<file path=xl/ctrlProps/ctrlProp490.xml><?xml version="1.0" encoding="utf-8"?>
<formControlPr xmlns="http://schemas.microsoft.com/office/spreadsheetml/2009/9/main" objectType="CheckBox" fmlaLink="$R$109" lockText="1" noThreeD="1"/>
</file>

<file path=xl/ctrlProps/ctrlProp491.xml><?xml version="1.0" encoding="utf-8"?>
<formControlPr xmlns="http://schemas.microsoft.com/office/spreadsheetml/2009/9/main" objectType="CheckBox" fmlaLink="$R$110" lockText="1" noThreeD="1"/>
</file>

<file path=xl/ctrlProps/ctrlProp492.xml><?xml version="1.0" encoding="utf-8"?>
<formControlPr xmlns="http://schemas.microsoft.com/office/spreadsheetml/2009/9/main" objectType="CheckBox" fmlaLink="$R$111" lockText="1" noThreeD="1"/>
</file>

<file path=xl/ctrlProps/ctrlProp493.xml><?xml version="1.0" encoding="utf-8"?>
<formControlPr xmlns="http://schemas.microsoft.com/office/spreadsheetml/2009/9/main" objectType="CheckBox" fmlaLink="$R$112" lockText="1" noThreeD="1"/>
</file>

<file path=xl/ctrlProps/ctrlProp494.xml><?xml version="1.0" encoding="utf-8"?>
<formControlPr xmlns="http://schemas.microsoft.com/office/spreadsheetml/2009/9/main" objectType="CheckBox" fmlaLink="$R$113" lockText="1" noThreeD="1"/>
</file>

<file path=xl/ctrlProps/ctrlProp495.xml><?xml version="1.0" encoding="utf-8"?>
<formControlPr xmlns="http://schemas.microsoft.com/office/spreadsheetml/2009/9/main" objectType="CheckBox" fmlaLink="$R$114" lockText="1" noThreeD="1"/>
</file>

<file path=xl/ctrlProps/ctrlProp496.xml><?xml version="1.0" encoding="utf-8"?>
<formControlPr xmlns="http://schemas.microsoft.com/office/spreadsheetml/2009/9/main" objectType="CheckBox" fmlaLink="$R$115" lockText="1" noThreeD="1"/>
</file>

<file path=xl/ctrlProps/ctrlProp497.xml><?xml version="1.0" encoding="utf-8"?>
<formControlPr xmlns="http://schemas.microsoft.com/office/spreadsheetml/2009/9/main" objectType="CheckBox" fmlaLink="$R$118" lockText="1" noThreeD="1"/>
</file>

<file path=xl/ctrlProps/ctrlProp498.xml><?xml version="1.0" encoding="utf-8"?>
<formControlPr xmlns="http://schemas.microsoft.com/office/spreadsheetml/2009/9/main" objectType="CheckBox" fmlaLink="$K$5" lockText="1" noThreeD="1"/>
</file>

<file path=xl/ctrlProps/ctrlProp499.xml><?xml version="1.0" encoding="utf-8"?>
<formControlPr xmlns="http://schemas.microsoft.com/office/spreadsheetml/2009/9/main" objectType="CheckBox" fmlaLink="$R$62" lockText="1" noThreeD="1"/>
</file>

<file path=xl/ctrlProps/ctrlProp5.xml><?xml version="1.0" encoding="utf-8"?>
<formControlPr xmlns="http://schemas.microsoft.com/office/spreadsheetml/2009/9/main" objectType="CheckBox" fmlaLink="制御シート!$D$6" lockText="1" noThreeD="1"/>
</file>

<file path=xl/ctrlProps/ctrlProp50.xml><?xml version="1.0" encoding="utf-8"?>
<formControlPr xmlns="http://schemas.microsoft.com/office/spreadsheetml/2009/9/main" objectType="CheckBox" fmlaLink="制御シート!$N$15" lockText="1" noThreeD="1"/>
</file>

<file path=xl/ctrlProps/ctrlProp500.xml><?xml version="1.0" encoding="utf-8"?>
<formControlPr xmlns="http://schemas.microsoft.com/office/spreadsheetml/2009/9/main" objectType="CheckBox" fmlaLink="$R$120" lockText="1" noThreeD="1"/>
</file>

<file path=xl/ctrlProps/ctrlProp501.xml><?xml version="1.0" encoding="utf-8"?>
<formControlPr xmlns="http://schemas.microsoft.com/office/spreadsheetml/2009/9/main" objectType="CheckBox" fmlaLink="$R$121" lockText="1" noThreeD="1"/>
</file>

<file path=xl/ctrlProps/ctrlProp502.xml><?xml version="1.0" encoding="utf-8"?>
<formControlPr xmlns="http://schemas.microsoft.com/office/spreadsheetml/2009/9/main" objectType="CheckBox" fmlaLink="$R$122" lockText="1" noThreeD="1"/>
</file>

<file path=xl/ctrlProps/ctrlProp503.xml><?xml version="1.0" encoding="utf-8"?>
<formControlPr xmlns="http://schemas.microsoft.com/office/spreadsheetml/2009/9/main" objectType="CheckBox" fmlaLink="$R$123" lockText="1" noThreeD="1"/>
</file>

<file path=xl/ctrlProps/ctrlProp504.xml><?xml version="1.0" encoding="utf-8"?>
<formControlPr xmlns="http://schemas.microsoft.com/office/spreadsheetml/2009/9/main" objectType="CheckBox" fmlaLink="$R$124" lockText="1" noThreeD="1"/>
</file>

<file path=xl/ctrlProps/ctrlProp505.xml><?xml version="1.0" encoding="utf-8"?>
<formControlPr xmlns="http://schemas.microsoft.com/office/spreadsheetml/2009/9/main" objectType="CheckBox" fmlaLink="$R$125" lockText="1" noThreeD="1"/>
</file>

<file path=xl/ctrlProps/ctrlProp506.xml><?xml version="1.0" encoding="utf-8"?>
<formControlPr xmlns="http://schemas.microsoft.com/office/spreadsheetml/2009/9/main" objectType="CheckBox" fmlaLink="$R$126" lockText="1" noThreeD="1"/>
</file>

<file path=xl/ctrlProps/ctrlProp507.xml><?xml version="1.0" encoding="utf-8"?>
<formControlPr xmlns="http://schemas.microsoft.com/office/spreadsheetml/2009/9/main" objectType="CheckBox" fmlaLink="$R$127" lockText="1" noThreeD="1"/>
</file>

<file path=xl/ctrlProps/ctrlProp508.xml><?xml version="1.0" encoding="utf-8"?>
<formControlPr xmlns="http://schemas.microsoft.com/office/spreadsheetml/2009/9/main" objectType="CheckBox" fmlaLink="$R$128" lockText="1" noThreeD="1"/>
</file>

<file path=xl/ctrlProps/ctrlProp509.xml><?xml version="1.0" encoding="utf-8"?>
<formControlPr xmlns="http://schemas.microsoft.com/office/spreadsheetml/2009/9/main" objectType="CheckBox" fmlaLink="$R$129" lockText="1" noThreeD="1"/>
</file>

<file path=xl/ctrlProps/ctrlProp51.xml><?xml version="1.0" encoding="utf-8"?>
<formControlPr xmlns="http://schemas.microsoft.com/office/spreadsheetml/2009/9/main" objectType="CheckBox" fmlaLink="制御シート!$N$16" lockText="1" noThreeD="1"/>
</file>

<file path=xl/ctrlProps/ctrlProp510.xml><?xml version="1.0" encoding="utf-8"?>
<formControlPr xmlns="http://schemas.microsoft.com/office/spreadsheetml/2009/9/main" objectType="CheckBox" fmlaLink="$R$131" lockText="1" noThreeD="1"/>
</file>

<file path=xl/ctrlProps/ctrlProp511.xml><?xml version="1.0" encoding="utf-8"?>
<formControlPr xmlns="http://schemas.microsoft.com/office/spreadsheetml/2009/9/main" objectType="CheckBox" fmlaLink="$R$132" lockText="1" noThreeD="1"/>
</file>

<file path=xl/ctrlProps/ctrlProp512.xml><?xml version="1.0" encoding="utf-8"?>
<formControlPr xmlns="http://schemas.microsoft.com/office/spreadsheetml/2009/9/main" objectType="CheckBox" fmlaLink="$R$133" lockText="1" noThreeD="1"/>
</file>

<file path=xl/ctrlProps/ctrlProp513.xml><?xml version="1.0" encoding="utf-8"?>
<formControlPr xmlns="http://schemas.microsoft.com/office/spreadsheetml/2009/9/main" objectType="CheckBox" fmlaLink="$R$134" lockText="1" noThreeD="1"/>
</file>

<file path=xl/ctrlProps/ctrlProp514.xml><?xml version="1.0" encoding="utf-8"?>
<formControlPr xmlns="http://schemas.microsoft.com/office/spreadsheetml/2009/9/main" objectType="CheckBox" fmlaLink="$R$135" lockText="1" noThreeD="1"/>
</file>

<file path=xl/ctrlProps/ctrlProp515.xml><?xml version="1.0" encoding="utf-8"?>
<formControlPr xmlns="http://schemas.microsoft.com/office/spreadsheetml/2009/9/main" objectType="CheckBox" fmlaLink="$R$136" lockText="1" noThreeD="1"/>
</file>

<file path=xl/ctrlProps/ctrlProp516.xml><?xml version="1.0" encoding="utf-8"?>
<formControlPr xmlns="http://schemas.microsoft.com/office/spreadsheetml/2009/9/main" objectType="CheckBox" fmlaLink="$R$137" lockText="1" noThreeD="1"/>
</file>

<file path=xl/ctrlProps/ctrlProp517.xml><?xml version="1.0" encoding="utf-8"?>
<formControlPr xmlns="http://schemas.microsoft.com/office/spreadsheetml/2009/9/main" objectType="CheckBox" fmlaLink="$R$138" lockText="1" noThreeD="1"/>
</file>

<file path=xl/ctrlProps/ctrlProp518.xml><?xml version="1.0" encoding="utf-8"?>
<formControlPr xmlns="http://schemas.microsoft.com/office/spreadsheetml/2009/9/main" objectType="CheckBox" fmlaLink="$R$139" lockText="1" noThreeD="1"/>
</file>

<file path=xl/ctrlProps/ctrlProp519.xml><?xml version="1.0" encoding="utf-8"?>
<formControlPr xmlns="http://schemas.microsoft.com/office/spreadsheetml/2009/9/main" objectType="CheckBox" fmlaLink="$R$140" lockText="1" noThreeD="1"/>
</file>

<file path=xl/ctrlProps/ctrlProp52.xml><?xml version="1.0" encoding="utf-8"?>
<formControlPr xmlns="http://schemas.microsoft.com/office/spreadsheetml/2009/9/main" objectType="CheckBox" fmlaLink="制御シート!$N$17" lockText="1" noThreeD="1"/>
</file>

<file path=xl/ctrlProps/ctrlProp520.xml><?xml version="1.0" encoding="utf-8"?>
<formControlPr xmlns="http://schemas.microsoft.com/office/spreadsheetml/2009/9/main" objectType="CheckBox" fmlaLink="$R$141" lockText="1" noThreeD="1"/>
</file>

<file path=xl/ctrlProps/ctrlProp521.xml><?xml version="1.0" encoding="utf-8"?>
<formControlPr xmlns="http://schemas.microsoft.com/office/spreadsheetml/2009/9/main" objectType="CheckBox" fmlaLink="$R$142" lockText="1" noThreeD="1"/>
</file>

<file path=xl/ctrlProps/ctrlProp522.xml><?xml version="1.0" encoding="utf-8"?>
<formControlPr xmlns="http://schemas.microsoft.com/office/spreadsheetml/2009/9/main" objectType="CheckBox" fmlaLink="$R$143" lockText="1" noThreeD="1"/>
</file>

<file path=xl/ctrlProps/ctrlProp523.xml><?xml version="1.0" encoding="utf-8"?>
<formControlPr xmlns="http://schemas.microsoft.com/office/spreadsheetml/2009/9/main" objectType="CheckBox" fmlaLink="$R$144" lockText="1" noThreeD="1"/>
</file>

<file path=xl/ctrlProps/ctrlProp524.xml><?xml version="1.0" encoding="utf-8"?>
<formControlPr xmlns="http://schemas.microsoft.com/office/spreadsheetml/2009/9/main" objectType="CheckBox" fmlaLink="$R$145" lockText="1" noThreeD="1"/>
</file>

<file path=xl/ctrlProps/ctrlProp525.xml><?xml version="1.0" encoding="utf-8"?>
<formControlPr xmlns="http://schemas.microsoft.com/office/spreadsheetml/2009/9/main" objectType="CheckBox" fmlaLink="$R$146" lockText="1" noThreeD="1"/>
</file>

<file path=xl/ctrlProps/ctrlProp526.xml><?xml version="1.0" encoding="utf-8"?>
<formControlPr xmlns="http://schemas.microsoft.com/office/spreadsheetml/2009/9/main" objectType="CheckBox" fmlaLink="$R$147" lockText="1" noThreeD="1"/>
</file>

<file path=xl/ctrlProps/ctrlProp527.xml><?xml version="1.0" encoding="utf-8"?>
<formControlPr xmlns="http://schemas.microsoft.com/office/spreadsheetml/2009/9/main" objectType="CheckBox" fmlaLink="$R$148" lockText="1" noThreeD="1"/>
</file>

<file path=xl/ctrlProps/ctrlProp528.xml><?xml version="1.0" encoding="utf-8"?>
<formControlPr xmlns="http://schemas.microsoft.com/office/spreadsheetml/2009/9/main" objectType="CheckBox" fmlaLink="$R$149" lockText="1" noThreeD="1"/>
</file>

<file path=xl/ctrlProps/ctrlProp529.xml><?xml version="1.0" encoding="utf-8"?>
<formControlPr xmlns="http://schemas.microsoft.com/office/spreadsheetml/2009/9/main" objectType="CheckBox" fmlaLink="$R$150" lockText="1" noThreeD="1"/>
</file>

<file path=xl/ctrlProps/ctrlProp53.xml><?xml version="1.0" encoding="utf-8"?>
<formControlPr xmlns="http://schemas.microsoft.com/office/spreadsheetml/2009/9/main" objectType="CheckBox" fmlaLink="制御シート!$N$18" lockText="1" noThreeD="1"/>
</file>

<file path=xl/ctrlProps/ctrlProp530.xml><?xml version="1.0" encoding="utf-8"?>
<formControlPr xmlns="http://schemas.microsoft.com/office/spreadsheetml/2009/9/main" objectType="CheckBox" fmlaLink="$R$151" lockText="1" noThreeD="1"/>
</file>

<file path=xl/ctrlProps/ctrlProp531.xml><?xml version="1.0" encoding="utf-8"?>
<formControlPr xmlns="http://schemas.microsoft.com/office/spreadsheetml/2009/9/main" objectType="CheckBox" fmlaLink="$R$152" lockText="1" noThreeD="1"/>
</file>

<file path=xl/ctrlProps/ctrlProp532.xml><?xml version="1.0" encoding="utf-8"?>
<formControlPr xmlns="http://schemas.microsoft.com/office/spreadsheetml/2009/9/main" objectType="CheckBox" fmlaLink="$R$153" lockText="1" noThreeD="1"/>
</file>

<file path=xl/ctrlProps/ctrlProp533.xml><?xml version="1.0" encoding="utf-8"?>
<formControlPr xmlns="http://schemas.microsoft.com/office/spreadsheetml/2009/9/main" objectType="CheckBox" fmlaLink="$R$154" lockText="1" noThreeD="1"/>
</file>

<file path=xl/ctrlProps/ctrlProp534.xml><?xml version="1.0" encoding="utf-8"?>
<formControlPr xmlns="http://schemas.microsoft.com/office/spreadsheetml/2009/9/main" objectType="CheckBox" fmlaLink="$R$155" lockText="1" noThreeD="1"/>
</file>

<file path=xl/ctrlProps/ctrlProp535.xml><?xml version="1.0" encoding="utf-8"?>
<formControlPr xmlns="http://schemas.microsoft.com/office/spreadsheetml/2009/9/main" objectType="CheckBox" fmlaLink="$R$156" lockText="1" noThreeD="1"/>
</file>

<file path=xl/ctrlProps/ctrlProp536.xml><?xml version="1.0" encoding="utf-8"?>
<formControlPr xmlns="http://schemas.microsoft.com/office/spreadsheetml/2009/9/main" objectType="CheckBox" fmlaLink="$R$157" lockText="1" noThreeD="1"/>
</file>

<file path=xl/ctrlProps/ctrlProp537.xml><?xml version="1.0" encoding="utf-8"?>
<formControlPr xmlns="http://schemas.microsoft.com/office/spreadsheetml/2009/9/main" objectType="CheckBox" fmlaLink="$R$158" lockText="1" noThreeD="1"/>
</file>

<file path=xl/ctrlProps/ctrlProp538.xml><?xml version="1.0" encoding="utf-8"?>
<formControlPr xmlns="http://schemas.microsoft.com/office/spreadsheetml/2009/9/main" objectType="CheckBox" fmlaLink="$R$159" lockText="1" noThreeD="1"/>
</file>

<file path=xl/ctrlProps/ctrlProp539.xml><?xml version="1.0" encoding="utf-8"?>
<formControlPr xmlns="http://schemas.microsoft.com/office/spreadsheetml/2009/9/main" objectType="CheckBox" fmlaLink="$R$160" lockText="1" noThreeD="1"/>
</file>

<file path=xl/ctrlProps/ctrlProp54.xml><?xml version="1.0" encoding="utf-8"?>
<formControlPr xmlns="http://schemas.microsoft.com/office/spreadsheetml/2009/9/main" objectType="CheckBox" fmlaLink="制御シート!$N$19" lockText="1" noThreeD="1"/>
</file>

<file path=xl/ctrlProps/ctrlProp540.xml><?xml version="1.0" encoding="utf-8"?>
<formControlPr xmlns="http://schemas.microsoft.com/office/spreadsheetml/2009/9/main" objectType="CheckBox" fmlaLink="$R$161" lockText="1" noThreeD="1"/>
</file>

<file path=xl/ctrlProps/ctrlProp541.xml><?xml version="1.0" encoding="utf-8"?>
<formControlPr xmlns="http://schemas.microsoft.com/office/spreadsheetml/2009/9/main" objectType="CheckBox" fmlaLink="$R$162" lockText="1" noThreeD="1"/>
</file>

<file path=xl/ctrlProps/ctrlProp542.xml><?xml version="1.0" encoding="utf-8"?>
<formControlPr xmlns="http://schemas.microsoft.com/office/spreadsheetml/2009/9/main" objectType="CheckBox" fmlaLink="$R$163" lockText="1" noThreeD="1"/>
</file>

<file path=xl/ctrlProps/ctrlProp543.xml><?xml version="1.0" encoding="utf-8"?>
<formControlPr xmlns="http://schemas.microsoft.com/office/spreadsheetml/2009/9/main" objectType="CheckBox" fmlaLink="$R$164" lockText="1" noThreeD="1"/>
</file>

<file path=xl/ctrlProps/ctrlProp544.xml><?xml version="1.0" encoding="utf-8"?>
<formControlPr xmlns="http://schemas.microsoft.com/office/spreadsheetml/2009/9/main" objectType="CheckBox" fmlaLink="$R$165" lockText="1" noThreeD="1"/>
</file>

<file path=xl/ctrlProps/ctrlProp545.xml><?xml version="1.0" encoding="utf-8"?>
<formControlPr xmlns="http://schemas.microsoft.com/office/spreadsheetml/2009/9/main" objectType="CheckBox" fmlaLink="$R$166" lockText="1" noThreeD="1"/>
</file>

<file path=xl/ctrlProps/ctrlProp546.xml><?xml version="1.0" encoding="utf-8"?>
<formControlPr xmlns="http://schemas.microsoft.com/office/spreadsheetml/2009/9/main" objectType="CheckBox" fmlaLink="$R$167" lockText="1" noThreeD="1"/>
</file>

<file path=xl/ctrlProps/ctrlProp547.xml><?xml version="1.0" encoding="utf-8"?>
<formControlPr xmlns="http://schemas.microsoft.com/office/spreadsheetml/2009/9/main" objectType="CheckBox" fmlaLink="$R$168" lockText="1" noThreeD="1"/>
</file>

<file path=xl/ctrlProps/ctrlProp548.xml><?xml version="1.0" encoding="utf-8"?>
<formControlPr xmlns="http://schemas.microsoft.com/office/spreadsheetml/2009/9/main" objectType="CheckBox" fmlaLink="$R$169" lockText="1" noThreeD="1"/>
</file>

<file path=xl/ctrlProps/ctrlProp549.xml><?xml version="1.0" encoding="utf-8"?>
<formControlPr xmlns="http://schemas.microsoft.com/office/spreadsheetml/2009/9/main" objectType="CheckBox" fmlaLink="$R$170" lockText="1" noThreeD="1"/>
</file>

<file path=xl/ctrlProps/ctrlProp55.xml><?xml version="1.0" encoding="utf-8"?>
<formControlPr xmlns="http://schemas.microsoft.com/office/spreadsheetml/2009/9/main" objectType="CheckBox" fmlaLink="制御シート!$N$20" lockText="1" noThreeD="1"/>
</file>

<file path=xl/ctrlProps/ctrlProp550.xml><?xml version="1.0" encoding="utf-8"?>
<formControlPr xmlns="http://schemas.microsoft.com/office/spreadsheetml/2009/9/main" objectType="CheckBox" fmlaLink="$R$171" lockText="1" noThreeD="1"/>
</file>

<file path=xl/ctrlProps/ctrlProp551.xml><?xml version="1.0" encoding="utf-8"?>
<formControlPr xmlns="http://schemas.microsoft.com/office/spreadsheetml/2009/9/main" objectType="CheckBox" fmlaLink="$R$172" lockText="1" noThreeD="1"/>
</file>

<file path=xl/ctrlProps/ctrlProp552.xml><?xml version="1.0" encoding="utf-8"?>
<formControlPr xmlns="http://schemas.microsoft.com/office/spreadsheetml/2009/9/main" objectType="CheckBox" fmlaLink="$R$173" lockText="1" noThreeD="1"/>
</file>

<file path=xl/ctrlProps/ctrlProp553.xml><?xml version="1.0" encoding="utf-8"?>
<formControlPr xmlns="http://schemas.microsoft.com/office/spreadsheetml/2009/9/main" objectType="CheckBox" fmlaLink="$R$174" lockText="1" noThreeD="1"/>
</file>

<file path=xl/ctrlProps/ctrlProp554.xml><?xml version="1.0" encoding="utf-8"?>
<formControlPr xmlns="http://schemas.microsoft.com/office/spreadsheetml/2009/9/main" objectType="CheckBox" fmlaLink="$R$175" lockText="1" noThreeD="1"/>
</file>

<file path=xl/ctrlProps/ctrlProp555.xml><?xml version="1.0" encoding="utf-8"?>
<formControlPr xmlns="http://schemas.microsoft.com/office/spreadsheetml/2009/9/main" objectType="CheckBox" fmlaLink="$R$176" lockText="1" noThreeD="1"/>
</file>

<file path=xl/ctrlProps/ctrlProp556.xml><?xml version="1.0" encoding="utf-8"?>
<formControlPr xmlns="http://schemas.microsoft.com/office/spreadsheetml/2009/9/main" objectType="CheckBox" fmlaLink="$R$177" lockText="1" noThreeD="1"/>
</file>

<file path=xl/ctrlProps/ctrlProp557.xml><?xml version="1.0" encoding="utf-8"?>
<formControlPr xmlns="http://schemas.microsoft.com/office/spreadsheetml/2009/9/main" objectType="CheckBox" fmlaLink="$R$178" lockText="1" noThreeD="1"/>
</file>

<file path=xl/ctrlProps/ctrlProp558.xml><?xml version="1.0" encoding="utf-8"?>
<formControlPr xmlns="http://schemas.microsoft.com/office/spreadsheetml/2009/9/main" objectType="CheckBox" fmlaLink="$R$179" lockText="1" noThreeD="1"/>
</file>

<file path=xl/ctrlProps/ctrlProp559.xml><?xml version="1.0" encoding="utf-8"?>
<formControlPr xmlns="http://schemas.microsoft.com/office/spreadsheetml/2009/9/main" objectType="CheckBox" fmlaLink="$R$180" lockText="1" noThreeD="1"/>
</file>

<file path=xl/ctrlProps/ctrlProp56.xml><?xml version="1.0" encoding="utf-8"?>
<formControlPr xmlns="http://schemas.microsoft.com/office/spreadsheetml/2009/9/main" objectType="CheckBox" fmlaLink="制御シート!$N$21" lockText="1" noThreeD="1"/>
</file>

<file path=xl/ctrlProps/ctrlProp560.xml><?xml version="1.0" encoding="utf-8"?>
<formControlPr xmlns="http://schemas.microsoft.com/office/spreadsheetml/2009/9/main" objectType="CheckBox" fmlaLink="$R$181" lockText="1" noThreeD="1"/>
</file>

<file path=xl/ctrlProps/ctrlProp561.xml><?xml version="1.0" encoding="utf-8"?>
<formControlPr xmlns="http://schemas.microsoft.com/office/spreadsheetml/2009/9/main" objectType="CheckBox" fmlaLink="$R$182" lockText="1" noThreeD="1"/>
</file>

<file path=xl/ctrlProps/ctrlProp562.xml><?xml version="1.0" encoding="utf-8"?>
<formControlPr xmlns="http://schemas.microsoft.com/office/spreadsheetml/2009/9/main" objectType="CheckBox" fmlaLink="$R$184" lockText="1" noThreeD="1"/>
</file>

<file path=xl/ctrlProps/ctrlProp563.xml><?xml version="1.0" encoding="utf-8"?>
<formControlPr xmlns="http://schemas.microsoft.com/office/spreadsheetml/2009/9/main" objectType="CheckBox" fmlaLink="$R$185" lockText="1" noThreeD="1"/>
</file>

<file path=xl/ctrlProps/ctrlProp564.xml><?xml version="1.0" encoding="utf-8"?>
<formControlPr xmlns="http://schemas.microsoft.com/office/spreadsheetml/2009/9/main" objectType="CheckBox" fmlaLink="$R$186" lockText="1" noThreeD="1"/>
</file>

<file path=xl/ctrlProps/ctrlProp565.xml><?xml version="1.0" encoding="utf-8"?>
<formControlPr xmlns="http://schemas.microsoft.com/office/spreadsheetml/2009/9/main" objectType="CheckBox" fmlaLink="$R$187" lockText="1" noThreeD="1"/>
</file>

<file path=xl/ctrlProps/ctrlProp566.xml><?xml version="1.0" encoding="utf-8"?>
<formControlPr xmlns="http://schemas.microsoft.com/office/spreadsheetml/2009/9/main" objectType="CheckBox" fmlaLink="$R$188" lockText="1" noThreeD="1"/>
</file>

<file path=xl/ctrlProps/ctrlProp567.xml><?xml version="1.0" encoding="utf-8"?>
<formControlPr xmlns="http://schemas.microsoft.com/office/spreadsheetml/2009/9/main" objectType="CheckBox" fmlaLink="$R$189" lockText="1" noThreeD="1"/>
</file>

<file path=xl/ctrlProps/ctrlProp568.xml><?xml version="1.0" encoding="utf-8"?>
<formControlPr xmlns="http://schemas.microsoft.com/office/spreadsheetml/2009/9/main" objectType="CheckBox" fmlaLink="$R$190" lockText="1" noThreeD="1"/>
</file>

<file path=xl/ctrlProps/ctrlProp569.xml><?xml version="1.0" encoding="utf-8"?>
<formControlPr xmlns="http://schemas.microsoft.com/office/spreadsheetml/2009/9/main" objectType="CheckBox" fmlaLink="$R$191" lockText="1" noThreeD="1"/>
</file>

<file path=xl/ctrlProps/ctrlProp57.xml><?xml version="1.0" encoding="utf-8"?>
<formControlPr xmlns="http://schemas.microsoft.com/office/spreadsheetml/2009/9/main" objectType="CheckBox" fmlaLink="制御シート!$N$22" lockText="1" noThreeD="1"/>
</file>

<file path=xl/ctrlProps/ctrlProp570.xml><?xml version="1.0" encoding="utf-8"?>
<formControlPr xmlns="http://schemas.microsoft.com/office/spreadsheetml/2009/9/main" objectType="CheckBox" fmlaLink="$R$192" lockText="1" noThreeD="1"/>
</file>

<file path=xl/ctrlProps/ctrlProp571.xml><?xml version="1.0" encoding="utf-8"?>
<formControlPr xmlns="http://schemas.microsoft.com/office/spreadsheetml/2009/9/main" objectType="CheckBox" fmlaLink="$R$193" lockText="1" noThreeD="1"/>
</file>

<file path=xl/ctrlProps/ctrlProp572.xml><?xml version="1.0" encoding="utf-8"?>
<formControlPr xmlns="http://schemas.microsoft.com/office/spreadsheetml/2009/9/main" objectType="CheckBox" fmlaLink="$R$194" lockText="1" noThreeD="1"/>
</file>

<file path=xl/ctrlProps/ctrlProp573.xml><?xml version="1.0" encoding="utf-8"?>
<formControlPr xmlns="http://schemas.microsoft.com/office/spreadsheetml/2009/9/main" objectType="CheckBox" fmlaLink="$R$195" lockText="1" noThreeD="1"/>
</file>

<file path=xl/ctrlProps/ctrlProp574.xml><?xml version="1.0" encoding="utf-8"?>
<formControlPr xmlns="http://schemas.microsoft.com/office/spreadsheetml/2009/9/main" objectType="CheckBox" fmlaLink="$R$196" lockText="1" noThreeD="1"/>
</file>

<file path=xl/ctrlProps/ctrlProp575.xml><?xml version="1.0" encoding="utf-8"?>
<formControlPr xmlns="http://schemas.microsoft.com/office/spreadsheetml/2009/9/main" objectType="CheckBox" fmlaLink="$R$197" lockText="1" noThreeD="1"/>
</file>

<file path=xl/ctrlProps/ctrlProp576.xml><?xml version="1.0" encoding="utf-8"?>
<formControlPr xmlns="http://schemas.microsoft.com/office/spreadsheetml/2009/9/main" objectType="CheckBox" fmlaLink="$R$200" lockText="1" noThreeD="1"/>
</file>

<file path=xl/ctrlProps/ctrlProp577.xml><?xml version="1.0" encoding="utf-8"?>
<formControlPr xmlns="http://schemas.microsoft.com/office/spreadsheetml/2009/9/main" objectType="CheckBox" fmlaLink="$K$5" lockText="1" noThreeD="1"/>
</file>

<file path=xl/ctrlProps/ctrlProp578.xml><?xml version="1.0" encoding="utf-8"?>
<formControlPr xmlns="http://schemas.microsoft.com/office/spreadsheetml/2009/9/main" objectType="CheckBox" fmlaLink="$R$62" lockText="1" noThreeD="1"/>
</file>

<file path=xl/ctrlProps/ctrlProp579.xml><?xml version="1.0" encoding="utf-8"?>
<formControlPr xmlns="http://schemas.microsoft.com/office/spreadsheetml/2009/9/main" objectType="CheckBox" fmlaLink="$R$202" lockText="1" noThreeD="1"/>
</file>

<file path=xl/ctrlProps/ctrlProp58.xml><?xml version="1.0" encoding="utf-8"?>
<formControlPr xmlns="http://schemas.microsoft.com/office/spreadsheetml/2009/9/main" objectType="CheckBox" fmlaLink="制御シート!$N$23" lockText="1" noThreeD="1"/>
</file>

<file path=xl/ctrlProps/ctrlProp580.xml><?xml version="1.0" encoding="utf-8"?>
<formControlPr xmlns="http://schemas.microsoft.com/office/spreadsheetml/2009/9/main" objectType="CheckBox" fmlaLink="$R$203" lockText="1" noThreeD="1"/>
</file>

<file path=xl/ctrlProps/ctrlProp581.xml><?xml version="1.0" encoding="utf-8"?>
<formControlPr xmlns="http://schemas.microsoft.com/office/spreadsheetml/2009/9/main" objectType="CheckBox" fmlaLink="$R$204" lockText="1" noThreeD="1"/>
</file>

<file path=xl/ctrlProps/ctrlProp582.xml><?xml version="1.0" encoding="utf-8"?>
<formControlPr xmlns="http://schemas.microsoft.com/office/spreadsheetml/2009/9/main" objectType="CheckBox" fmlaLink="$R$205" lockText="1" noThreeD="1"/>
</file>

<file path=xl/ctrlProps/ctrlProp583.xml><?xml version="1.0" encoding="utf-8"?>
<formControlPr xmlns="http://schemas.microsoft.com/office/spreadsheetml/2009/9/main" objectType="CheckBox" fmlaLink="$R$206" lockText="1" noThreeD="1"/>
</file>

<file path=xl/ctrlProps/ctrlProp584.xml><?xml version="1.0" encoding="utf-8"?>
<formControlPr xmlns="http://schemas.microsoft.com/office/spreadsheetml/2009/9/main" objectType="CheckBox" fmlaLink="$R$207" lockText="1" noThreeD="1"/>
</file>

<file path=xl/ctrlProps/ctrlProp585.xml><?xml version="1.0" encoding="utf-8"?>
<formControlPr xmlns="http://schemas.microsoft.com/office/spreadsheetml/2009/9/main" objectType="CheckBox" fmlaLink="$R$208" lockText="1" noThreeD="1"/>
</file>

<file path=xl/ctrlProps/ctrlProp586.xml><?xml version="1.0" encoding="utf-8"?>
<formControlPr xmlns="http://schemas.microsoft.com/office/spreadsheetml/2009/9/main" objectType="CheckBox" fmlaLink="$R$209" lockText="1" noThreeD="1"/>
</file>

<file path=xl/ctrlProps/ctrlProp587.xml><?xml version="1.0" encoding="utf-8"?>
<formControlPr xmlns="http://schemas.microsoft.com/office/spreadsheetml/2009/9/main" objectType="CheckBox" fmlaLink="$R$210" lockText="1" noThreeD="1"/>
</file>

<file path=xl/ctrlProps/ctrlProp588.xml><?xml version="1.0" encoding="utf-8"?>
<formControlPr xmlns="http://schemas.microsoft.com/office/spreadsheetml/2009/9/main" objectType="CheckBox" fmlaLink="$R$211" lockText="1" noThreeD="1"/>
</file>

<file path=xl/ctrlProps/ctrlProp589.xml><?xml version="1.0" encoding="utf-8"?>
<formControlPr xmlns="http://schemas.microsoft.com/office/spreadsheetml/2009/9/main" objectType="CheckBox" fmlaLink="$R$212" lockText="1" noThreeD="1"/>
</file>

<file path=xl/ctrlProps/ctrlProp59.xml><?xml version="1.0" encoding="utf-8"?>
<formControlPr xmlns="http://schemas.microsoft.com/office/spreadsheetml/2009/9/main" objectType="CheckBox" fmlaLink="制御シート!$N$24" lockText="1" noThreeD="1"/>
</file>

<file path=xl/ctrlProps/ctrlProp590.xml><?xml version="1.0" encoding="utf-8"?>
<formControlPr xmlns="http://schemas.microsoft.com/office/spreadsheetml/2009/9/main" objectType="CheckBox" fmlaLink="$R$213" lockText="1" noThreeD="1"/>
</file>

<file path=xl/ctrlProps/ctrlProp591.xml><?xml version="1.0" encoding="utf-8"?>
<formControlPr xmlns="http://schemas.microsoft.com/office/spreadsheetml/2009/9/main" objectType="CheckBox" fmlaLink="$R$214" lockText="1" noThreeD="1"/>
</file>

<file path=xl/ctrlProps/ctrlProp592.xml><?xml version="1.0" encoding="utf-8"?>
<formControlPr xmlns="http://schemas.microsoft.com/office/spreadsheetml/2009/9/main" objectType="CheckBox" fmlaLink="$R$215" lockText="1" noThreeD="1"/>
</file>

<file path=xl/ctrlProps/ctrlProp593.xml><?xml version="1.0" encoding="utf-8"?>
<formControlPr xmlns="http://schemas.microsoft.com/office/spreadsheetml/2009/9/main" objectType="CheckBox" fmlaLink="$R$216" lockText="1" noThreeD="1"/>
</file>

<file path=xl/ctrlProps/ctrlProp594.xml><?xml version="1.0" encoding="utf-8"?>
<formControlPr xmlns="http://schemas.microsoft.com/office/spreadsheetml/2009/9/main" objectType="CheckBox" fmlaLink="$R$219" lockText="1" noThreeD="1"/>
</file>

<file path=xl/ctrlProps/ctrlProp595.xml><?xml version="1.0" encoding="utf-8"?>
<formControlPr xmlns="http://schemas.microsoft.com/office/spreadsheetml/2009/9/main" objectType="CheckBox" fmlaLink="$K$5" lockText="1" noThreeD="1"/>
</file>

<file path=xl/ctrlProps/ctrlProp596.xml><?xml version="1.0" encoding="utf-8"?>
<formControlPr xmlns="http://schemas.microsoft.com/office/spreadsheetml/2009/9/main" objectType="CheckBox" fmlaLink="$R$62" lockText="1" noThreeD="1"/>
</file>

<file path=xl/ctrlProps/ctrlProp597.xml><?xml version="1.0" encoding="utf-8"?>
<formControlPr xmlns="http://schemas.microsoft.com/office/spreadsheetml/2009/9/main" objectType="CheckBox" fmlaLink="$R$221" lockText="1" noThreeD="1"/>
</file>

<file path=xl/ctrlProps/ctrlProp598.xml><?xml version="1.0" encoding="utf-8"?>
<formControlPr xmlns="http://schemas.microsoft.com/office/spreadsheetml/2009/9/main" objectType="CheckBox" fmlaLink="$R$222" lockText="1" noThreeD="1"/>
</file>

<file path=xl/ctrlProps/ctrlProp599.xml><?xml version="1.0" encoding="utf-8"?>
<formControlPr xmlns="http://schemas.microsoft.com/office/spreadsheetml/2009/9/main" objectType="CheckBox" fmlaLink="$R$223" lockText="1" noThreeD="1"/>
</file>

<file path=xl/ctrlProps/ctrlProp6.xml><?xml version="1.0" encoding="utf-8"?>
<formControlPr xmlns="http://schemas.microsoft.com/office/spreadsheetml/2009/9/main" objectType="CheckBox" fmlaLink="制御シート!$G$2" lockText="1" noThreeD="1"/>
</file>

<file path=xl/ctrlProps/ctrlProp60.xml><?xml version="1.0" encoding="utf-8"?>
<formControlPr xmlns="http://schemas.microsoft.com/office/spreadsheetml/2009/9/main" objectType="CheckBox" fmlaLink="制御シート!$G$20" lockText="1" noThreeD="1"/>
</file>

<file path=xl/ctrlProps/ctrlProp600.xml><?xml version="1.0" encoding="utf-8"?>
<formControlPr xmlns="http://schemas.microsoft.com/office/spreadsheetml/2009/9/main" objectType="CheckBox" fmlaLink="$R$224" lockText="1" noThreeD="1"/>
</file>

<file path=xl/ctrlProps/ctrlProp601.xml><?xml version="1.0" encoding="utf-8"?>
<formControlPr xmlns="http://schemas.microsoft.com/office/spreadsheetml/2009/9/main" objectType="CheckBox" fmlaLink="$R$225" lockText="1" noThreeD="1"/>
</file>

<file path=xl/ctrlProps/ctrlProp602.xml><?xml version="1.0" encoding="utf-8"?>
<formControlPr xmlns="http://schemas.microsoft.com/office/spreadsheetml/2009/9/main" objectType="CheckBox" fmlaLink="$R$226" lockText="1" noThreeD="1"/>
</file>

<file path=xl/ctrlProps/ctrlProp603.xml><?xml version="1.0" encoding="utf-8"?>
<formControlPr xmlns="http://schemas.microsoft.com/office/spreadsheetml/2009/9/main" objectType="CheckBox" fmlaLink="$R$227" lockText="1" noThreeD="1"/>
</file>

<file path=xl/ctrlProps/ctrlProp604.xml><?xml version="1.0" encoding="utf-8"?>
<formControlPr xmlns="http://schemas.microsoft.com/office/spreadsheetml/2009/9/main" objectType="CheckBox" fmlaLink="$R$228" lockText="1" noThreeD="1"/>
</file>

<file path=xl/ctrlProps/ctrlProp605.xml><?xml version="1.0" encoding="utf-8"?>
<formControlPr xmlns="http://schemas.microsoft.com/office/spreadsheetml/2009/9/main" objectType="CheckBox" fmlaLink="$R$229" lockText="1" noThreeD="1"/>
</file>

<file path=xl/ctrlProps/ctrlProp606.xml><?xml version="1.0" encoding="utf-8"?>
<formControlPr xmlns="http://schemas.microsoft.com/office/spreadsheetml/2009/9/main" objectType="CheckBox" fmlaLink="$R$230" lockText="1" noThreeD="1"/>
</file>

<file path=xl/ctrlProps/ctrlProp607.xml><?xml version="1.0" encoding="utf-8"?>
<formControlPr xmlns="http://schemas.microsoft.com/office/spreadsheetml/2009/9/main" objectType="CheckBox" fmlaLink="$R$231" lockText="1" noThreeD="1"/>
</file>

<file path=xl/ctrlProps/ctrlProp608.xml><?xml version="1.0" encoding="utf-8"?>
<formControlPr xmlns="http://schemas.microsoft.com/office/spreadsheetml/2009/9/main" objectType="CheckBox" fmlaLink="$R$232" lockText="1" noThreeD="1"/>
</file>

<file path=xl/ctrlProps/ctrlProp609.xml><?xml version="1.0" encoding="utf-8"?>
<formControlPr xmlns="http://schemas.microsoft.com/office/spreadsheetml/2009/9/main" objectType="CheckBox" fmlaLink="$R$233" lockText="1" noThreeD="1"/>
</file>

<file path=xl/ctrlProps/ctrlProp61.xml><?xml version="1.0" encoding="utf-8"?>
<formControlPr xmlns="http://schemas.microsoft.com/office/spreadsheetml/2009/9/main" objectType="CheckBox" fmlaLink="制御シート!$G$21" lockText="1" noThreeD="1"/>
</file>

<file path=xl/ctrlProps/ctrlProp610.xml><?xml version="1.0" encoding="utf-8"?>
<formControlPr xmlns="http://schemas.microsoft.com/office/spreadsheetml/2009/9/main" objectType="CheckBox" fmlaLink="$R$234" lockText="1" noThreeD="1"/>
</file>

<file path=xl/ctrlProps/ctrlProp611.xml><?xml version="1.0" encoding="utf-8"?>
<formControlPr xmlns="http://schemas.microsoft.com/office/spreadsheetml/2009/9/main" objectType="CheckBox" fmlaLink="$R$235" lockText="1" noThreeD="1"/>
</file>

<file path=xl/ctrlProps/ctrlProp612.xml><?xml version="1.0" encoding="utf-8"?>
<formControlPr xmlns="http://schemas.microsoft.com/office/spreadsheetml/2009/9/main" objectType="CheckBox" fmlaLink="$R$236" lockText="1" noThreeD="1"/>
</file>

<file path=xl/ctrlProps/ctrlProp613.xml><?xml version="1.0" encoding="utf-8"?>
<formControlPr xmlns="http://schemas.microsoft.com/office/spreadsheetml/2009/9/main" objectType="CheckBox" fmlaLink="$R$237" lockText="1" noThreeD="1"/>
</file>

<file path=xl/ctrlProps/ctrlProp614.xml><?xml version="1.0" encoding="utf-8"?>
<formControlPr xmlns="http://schemas.microsoft.com/office/spreadsheetml/2009/9/main" objectType="CheckBox" fmlaLink="$R$238" lockText="1" noThreeD="1"/>
</file>

<file path=xl/ctrlProps/ctrlProp615.xml><?xml version="1.0" encoding="utf-8"?>
<formControlPr xmlns="http://schemas.microsoft.com/office/spreadsheetml/2009/9/main" objectType="CheckBox" fmlaLink="$R$239" lockText="1" noThreeD="1"/>
</file>

<file path=xl/ctrlProps/ctrlProp616.xml><?xml version="1.0" encoding="utf-8"?>
<formControlPr xmlns="http://schemas.microsoft.com/office/spreadsheetml/2009/9/main" objectType="CheckBox" fmlaLink="$R$240" lockText="1" noThreeD="1"/>
</file>

<file path=xl/ctrlProps/ctrlProp617.xml><?xml version="1.0" encoding="utf-8"?>
<formControlPr xmlns="http://schemas.microsoft.com/office/spreadsheetml/2009/9/main" objectType="CheckBox" fmlaLink="$R$241" lockText="1" noThreeD="1"/>
</file>

<file path=xl/ctrlProps/ctrlProp618.xml><?xml version="1.0" encoding="utf-8"?>
<formControlPr xmlns="http://schemas.microsoft.com/office/spreadsheetml/2009/9/main" objectType="CheckBox" fmlaLink="$R$242" lockText="1" noThreeD="1"/>
</file>

<file path=xl/ctrlProps/ctrlProp619.xml><?xml version="1.0" encoding="utf-8"?>
<formControlPr xmlns="http://schemas.microsoft.com/office/spreadsheetml/2009/9/main" objectType="CheckBox" fmlaLink="$R$243" lockText="1" noThreeD="1"/>
</file>

<file path=xl/ctrlProps/ctrlProp62.xml><?xml version="1.0" encoding="utf-8"?>
<formControlPr xmlns="http://schemas.microsoft.com/office/spreadsheetml/2009/9/main" objectType="CheckBox" fmlaLink="制御シート!$N$7" lockText="1" noThreeD="1"/>
</file>

<file path=xl/ctrlProps/ctrlProp620.xml><?xml version="1.0" encoding="utf-8"?>
<formControlPr xmlns="http://schemas.microsoft.com/office/spreadsheetml/2009/9/main" objectType="CheckBox" fmlaLink="$R$244" lockText="1" noThreeD="1"/>
</file>

<file path=xl/ctrlProps/ctrlProp621.xml><?xml version="1.0" encoding="utf-8"?>
<formControlPr xmlns="http://schemas.microsoft.com/office/spreadsheetml/2009/9/main" objectType="CheckBox" fmlaLink="$R$245" lockText="1" noThreeD="1"/>
</file>

<file path=xl/ctrlProps/ctrlProp622.xml><?xml version="1.0" encoding="utf-8"?>
<formControlPr xmlns="http://schemas.microsoft.com/office/spreadsheetml/2009/9/main" objectType="CheckBox" fmlaLink="$R$246" lockText="1" noThreeD="1"/>
</file>

<file path=xl/ctrlProps/ctrlProp623.xml><?xml version="1.0" encoding="utf-8"?>
<formControlPr xmlns="http://schemas.microsoft.com/office/spreadsheetml/2009/9/main" objectType="CheckBox" fmlaLink="$R$247" lockText="1" noThreeD="1"/>
</file>

<file path=xl/ctrlProps/ctrlProp624.xml><?xml version="1.0" encoding="utf-8"?>
<formControlPr xmlns="http://schemas.microsoft.com/office/spreadsheetml/2009/9/main" objectType="CheckBox" fmlaLink="$R$248" lockText="1" noThreeD="1"/>
</file>

<file path=xl/ctrlProps/ctrlProp625.xml><?xml version="1.0" encoding="utf-8"?>
<formControlPr xmlns="http://schemas.microsoft.com/office/spreadsheetml/2009/9/main" objectType="CheckBox" fmlaLink="$R$251" lockText="1" noThreeD="1"/>
</file>

<file path=xl/ctrlProps/ctrlProp626.xml><?xml version="1.0" encoding="utf-8"?>
<formControlPr xmlns="http://schemas.microsoft.com/office/spreadsheetml/2009/9/main" objectType="CheckBox" fmlaLink="$K$5" lockText="1" noThreeD="1"/>
</file>

<file path=xl/ctrlProps/ctrlProp627.xml><?xml version="1.0" encoding="utf-8"?>
<formControlPr xmlns="http://schemas.microsoft.com/office/spreadsheetml/2009/9/main" objectType="CheckBox" fmlaLink="$R$62" lockText="1" noThreeD="1"/>
</file>

<file path=xl/ctrlProps/ctrlProp628.xml><?xml version="1.0" encoding="utf-8"?>
<formControlPr xmlns="http://schemas.microsoft.com/office/spreadsheetml/2009/9/main" objectType="CheckBox" fmlaLink="$R$253" lockText="1" noThreeD="1"/>
</file>

<file path=xl/ctrlProps/ctrlProp629.xml><?xml version="1.0" encoding="utf-8"?>
<formControlPr xmlns="http://schemas.microsoft.com/office/spreadsheetml/2009/9/main" objectType="CheckBox" fmlaLink="$R$254" lockText="1" noThreeD="1"/>
</file>

<file path=xl/ctrlProps/ctrlProp63.xml><?xml version="1.0" encoding="utf-8"?>
<formControlPr xmlns="http://schemas.microsoft.com/office/spreadsheetml/2009/9/main" objectType="CheckBox" fmlaLink="制御シート!$N$25" lockText="1" noThreeD="1"/>
</file>

<file path=xl/ctrlProps/ctrlProp630.xml><?xml version="1.0" encoding="utf-8"?>
<formControlPr xmlns="http://schemas.microsoft.com/office/spreadsheetml/2009/9/main" objectType="CheckBox" fmlaLink="$R$255" lockText="1" noThreeD="1"/>
</file>

<file path=xl/ctrlProps/ctrlProp631.xml><?xml version="1.0" encoding="utf-8"?>
<formControlPr xmlns="http://schemas.microsoft.com/office/spreadsheetml/2009/9/main" objectType="CheckBox" fmlaLink="$R$256" lockText="1" noThreeD="1"/>
</file>

<file path=xl/ctrlProps/ctrlProp632.xml><?xml version="1.0" encoding="utf-8"?>
<formControlPr xmlns="http://schemas.microsoft.com/office/spreadsheetml/2009/9/main" objectType="CheckBox" fmlaLink="$R$257" lockText="1" noThreeD="1"/>
</file>

<file path=xl/ctrlProps/ctrlProp633.xml><?xml version="1.0" encoding="utf-8"?>
<formControlPr xmlns="http://schemas.microsoft.com/office/spreadsheetml/2009/9/main" objectType="CheckBox" fmlaLink="$R$258" lockText="1" noThreeD="1"/>
</file>

<file path=xl/ctrlProps/ctrlProp634.xml><?xml version="1.0" encoding="utf-8"?>
<formControlPr xmlns="http://schemas.microsoft.com/office/spreadsheetml/2009/9/main" objectType="CheckBox" fmlaLink="$R$259" lockText="1" noThreeD="1"/>
</file>

<file path=xl/ctrlProps/ctrlProp635.xml><?xml version="1.0" encoding="utf-8"?>
<formControlPr xmlns="http://schemas.microsoft.com/office/spreadsheetml/2009/9/main" objectType="CheckBox" fmlaLink="$R$260" lockText="1" noThreeD="1"/>
</file>

<file path=xl/ctrlProps/ctrlProp636.xml><?xml version="1.0" encoding="utf-8"?>
<formControlPr xmlns="http://schemas.microsoft.com/office/spreadsheetml/2009/9/main" objectType="CheckBox" fmlaLink="$R$261" lockText="1" noThreeD="1"/>
</file>

<file path=xl/ctrlProps/ctrlProp637.xml><?xml version="1.0" encoding="utf-8"?>
<formControlPr xmlns="http://schemas.microsoft.com/office/spreadsheetml/2009/9/main" objectType="CheckBox" fmlaLink="$R$262" lockText="1" noThreeD="1"/>
</file>

<file path=xl/ctrlProps/ctrlProp638.xml><?xml version="1.0" encoding="utf-8"?>
<formControlPr xmlns="http://schemas.microsoft.com/office/spreadsheetml/2009/9/main" objectType="CheckBox" fmlaLink="$R$263" lockText="1" noThreeD="1"/>
</file>

<file path=xl/ctrlProps/ctrlProp639.xml><?xml version="1.0" encoding="utf-8"?>
<formControlPr xmlns="http://schemas.microsoft.com/office/spreadsheetml/2009/9/main" objectType="CheckBox" fmlaLink="$R$264" lockText="1" noThreeD="1"/>
</file>

<file path=xl/ctrlProps/ctrlProp64.xml><?xml version="1.0" encoding="utf-8"?>
<formControlPr xmlns="http://schemas.microsoft.com/office/spreadsheetml/2009/9/main" objectType="CheckBox" fmlaLink="$D$2" lockText="1" noThreeD="1"/>
</file>

<file path=xl/ctrlProps/ctrlProp640.xml><?xml version="1.0" encoding="utf-8"?>
<formControlPr xmlns="http://schemas.microsoft.com/office/spreadsheetml/2009/9/main" objectType="CheckBox" fmlaLink="$R$265" lockText="1" noThreeD="1"/>
</file>

<file path=xl/ctrlProps/ctrlProp641.xml><?xml version="1.0" encoding="utf-8"?>
<formControlPr xmlns="http://schemas.microsoft.com/office/spreadsheetml/2009/9/main" objectType="CheckBox" fmlaLink="$R$266" lockText="1" noThreeD="1"/>
</file>

<file path=xl/ctrlProps/ctrlProp642.xml><?xml version="1.0" encoding="utf-8"?>
<formControlPr xmlns="http://schemas.microsoft.com/office/spreadsheetml/2009/9/main" objectType="CheckBox" fmlaLink="$R$267" lockText="1" noThreeD="1"/>
</file>

<file path=xl/ctrlProps/ctrlProp643.xml><?xml version="1.0" encoding="utf-8"?>
<formControlPr xmlns="http://schemas.microsoft.com/office/spreadsheetml/2009/9/main" objectType="CheckBox" fmlaLink="$R$268" lockText="1" noThreeD="1"/>
</file>

<file path=xl/ctrlProps/ctrlProp644.xml><?xml version="1.0" encoding="utf-8"?>
<formControlPr xmlns="http://schemas.microsoft.com/office/spreadsheetml/2009/9/main" objectType="CheckBox" fmlaLink="$R$270" lockText="1" noThreeD="1"/>
</file>

<file path=xl/ctrlProps/ctrlProp645.xml><?xml version="1.0" encoding="utf-8"?>
<formControlPr xmlns="http://schemas.microsoft.com/office/spreadsheetml/2009/9/main" objectType="CheckBox" fmlaLink="$R$271" lockText="1" noThreeD="1"/>
</file>

<file path=xl/ctrlProps/ctrlProp646.xml><?xml version="1.0" encoding="utf-8"?>
<formControlPr xmlns="http://schemas.microsoft.com/office/spreadsheetml/2009/9/main" objectType="CheckBox" fmlaLink="$R$272" lockText="1" noThreeD="1"/>
</file>

<file path=xl/ctrlProps/ctrlProp647.xml><?xml version="1.0" encoding="utf-8"?>
<formControlPr xmlns="http://schemas.microsoft.com/office/spreadsheetml/2009/9/main" objectType="CheckBox" fmlaLink="$R$273" lockText="1" noThreeD="1"/>
</file>

<file path=xl/ctrlProps/ctrlProp648.xml><?xml version="1.0" encoding="utf-8"?>
<formControlPr xmlns="http://schemas.microsoft.com/office/spreadsheetml/2009/9/main" objectType="CheckBox" fmlaLink="$R$274" lockText="1" noThreeD="1"/>
</file>

<file path=xl/ctrlProps/ctrlProp649.xml><?xml version="1.0" encoding="utf-8"?>
<formControlPr xmlns="http://schemas.microsoft.com/office/spreadsheetml/2009/9/main" objectType="CheckBox" fmlaLink="$R$275" lockText="1" noThreeD="1"/>
</file>

<file path=xl/ctrlProps/ctrlProp65.xml><?xml version="1.0" encoding="utf-8"?>
<formControlPr xmlns="http://schemas.microsoft.com/office/spreadsheetml/2009/9/main" objectType="CheckBox" fmlaLink="$D$3" lockText="1" noThreeD="1"/>
</file>

<file path=xl/ctrlProps/ctrlProp650.xml><?xml version="1.0" encoding="utf-8"?>
<formControlPr xmlns="http://schemas.microsoft.com/office/spreadsheetml/2009/9/main" objectType="CheckBox" fmlaLink="$R$276" lockText="1" noThreeD="1"/>
</file>

<file path=xl/ctrlProps/ctrlProp651.xml><?xml version="1.0" encoding="utf-8"?>
<formControlPr xmlns="http://schemas.microsoft.com/office/spreadsheetml/2009/9/main" objectType="CheckBox" fmlaLink="$R$277" lockText="1" noThreeD="1"/>
</file>

<file path=xl/ctrlProps/ctrlProp652.xml><?xml version="1.0" encoding="utf-8"?>
<formControlPr xmlns="http://schemas.microsoft.com/office/spreadsheetml/2009/9/main" objectType="CheckBox" fmlaLink="$R$278" lockText="1" noThreeD="1"/>
</file>

<file path=xl/ctrlProps/ctrlProp653.xml><?xml version="1.0" encoding="utf-8"?>
<formControlPr xmlns="http://schemas.microsoft.com/office/spreadsheetml/2009/9/main" objectType="CheckBox" fmlaLink="$R$279" lockText="1" noThreeD="1"/>
</file>

<file path=xl/ctrlProps/ctrlProp654.xml><?xml version="1.0" encoding="utf-8"?>
<formControlPr xmlns="http://schemas.microsoft.com/office/spreadsheetml/2009/9/main" objectType="CheckBox" fmlaLink="$R$280" lockText="1" noThreeD="1"/>
</file>

<file path=xl/ctrlProps/ctrlProp655.xml><?xml version="1.0" encoding="utf-8"?>
<formControlPr xmlns="http://schemas.microsoft.com/office/spreadsheetml/2009/9/main" objectType="CheckBox" fmlaLink="$R$281" lockText="1" noThreeD="1"/>
</file>

<file path=xl/ctrlProps/ctrlProp656.xml><?xml version="1.0" encoding="utf-8"?>
<formControlPr xmlns="http://schemas.microsoft.com/office/spreadsheetml/2009/9/main" objectType="CheckBox" fmlaLink="$R$282" lockText="1" noThreeD="1"/>
</file>

<file path=xl/ctrlProps/ctrlProp657.xml><?xml version="1.0" encoding="utf-8"?>
<formControlPr xmlns="http://schemas.microsoft.com/office/spreadsheetml/2009/9/main" objectType="CheckBox" fmlaLink="$R$285" lockText="1" noThreeD="1"/>
</file>

<file path=xl/ctrlProps/ctrlProp658.xml><?xml version="1.0" encoding="utf-8"?>
<formControlPr xmlns="http://schemas.microsoft.com/office/spreadsheetml/2009/9/main" objectType="CheckBox" fmlaLink="$K$5" lockText="1" noThreeD="1"/>
</file>

<file path=xl/ctrlProps/ctrlProp659.xml><?xml version="1.0" encoding="utf-8"?>
<formControlPr xmlns="http://schemas.microsoft.com/office/spreadsheetml/2009/9/main" objectType="CheckBox" fmlaLink="$R$62" lockText="1" noThreeD="1"/>
</file>

<file path=xl/ctrlProps/ctrlProp66.xml><?xml version="1.0" encoding="utf-8"?>
<formControlPr xmlns="http://schemas.microsoft.com/office/spreadsheetml/2009/9/main" objectType="CheckBox" fmlaLink="$D$4" lockText="1" noThreeD="1"/>
</file>

<file path=xl/ctrlProps/ctrlProp660.xml><?xml version="1.0" encoding="utf-8"?>
<formControlPr xmlns="http://schemas.microsoft.com/office/spreadsheetml/2009/9/main" objectType="CheckBox" fmlaLink="$R$287" lockText="1" noThreeD="1"/>
</file>

<file path=xl/ctrlProps/ctrlProp661.xml><?xml version="1.0" encoding="utf-8"?>
<formControlPr xmlns="http://schemas.microsoft.com/office/spreadsheetml/2009/9/main" objectType="CheckBox" fmlaLink="$R$288" lockText="1" noThreeD="1"/>
</file>

<file path=xl/ctrlProps/ctrlProp662.xml><?xml version="1.0" encoding="utf-8"?>
<formControlPr xmlns="http://schemas.microsoft.com/office/spreadsheetml/2009/9/main" objectType="CheckBox" fmlaLink="$R$290" lockText="1" noThreeD="1"/>
</file>

<file path=xl/ctrlProps/ctrlProp663.xml><?xml version="1.0" encoding="utf-8"?>
<formControlPr xmlns="http://schemas.microsoft.com/office/spreadsheetml/2009/9/main" objectType="CheckBox" fmlaLink="$R$291" lockText="1" noThreeD="1"/>
</file>

<file path=xl/ctrlProps/ctrlProp664.xml><?xml version="1.0" encoding="utf-8"?>
<formControlPr xmlns="http://schemas.microsoft.com/office/spreadsheetml/2009/9/main" objectType="CheckBox" fmlaLink="$R$292" lockText="1" noThreeD="1"/>
</file>

<file path=xl/ctrlProps/ctrlProp665.xml><?xml version="1.0" encoding="utf-8"?>
<formControlPr xmlns="http://schemas.microsoft.com/office/spreadsheetml/2009/9/main" objectType="CheckBox" fmlaLink="$R$293" lockText="1" noThreeD="1"/>
</file>

<file path=xl/ctrlProps/ctrlProp666.xml><?xml version="1.0" encoding="utf-8"?>
<formControlPr xmlns="http://schemas.microsoft.com/office/spreadsheetml/2009/9/main" objectType="CheckBox" fmlaLink="$R$294" lockText="1" noThreeD="1"/>
</file>

<file path=xl/ctrlProps/ctrlProp667.xml><?xml version="1.0" encoding="utf-8"?>
<formControlPr xmlns="http://schemas.microsoft.com/office/spreadsheetml/2009/9/main" objectType="CheckBox" fmlaLink="$R$295" lockText="1" noThreeD="1"/>
</file>

<file path=xl/ctrlProps/ctrlProp668.xml><?xml version="1.0" encoding="utf-8"?>
<formControlPr xmlns="http://schemas.microsoft.com/office/spreadsheetml/2009/9/main" objectType="CheckBox" fmlaLink="$R$296" lockText="1" noThreeD="1"/>
</file>

<file path=xl/ctrlProps/ctrlProp669.xml><?xml version="1.0" encoding="utf-8"?>
<formControlPr xmlns="http://schemas.microsoft.com/office/spreadsheetml/2009/9/main" objectType="CheckBox" fmlaLink="$R$297" lockText="1" noThreeD="1"/>
</file>

<file path=xl/ctrlProps/ctrlProp67.xml><?xml version="1.0" encoding="utf-8"?>
<formControlPr xmlns="http://schemas.microsoft.com/office/spreadsheetml/2009/9/main" objectType="CheckBox" fmlaLink="$D$5" lockText="1" noThreeD="1"/>
</file>

<file path=xl/ctrlProps/ctrlProp670.xml><?xml version="1.0" encoding="utf-8"?>
<formControlPr xmlns="http://schemas.microsoft.com/office/spreadsheetml/2009/9/main" objectType="CheckBox" fmlaLink="$R$298" lockText="1" noThreeD="1"/>
</file>

<file path=xl/ctrlProps/ctrlProp671.xml><?xml version="1.0" encoding="utf-8"?>
<formControlPr xmlns="http://schemas.microsoft.com/office/spreadsheetml/2009/9/main" objectType="CheckBox" fmlaLink="$R$299"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fmlaLink="$R$301"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fmlaLink="$R$302"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fmlaLink="$R$303"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fmlaLink="$R$304" lockText="1" noThreeD="1"/>
</file>

<file path=xl/ctrlProps/ctrlProp68.xml><?xml version="1.0" encoding="utf-8"?>
<formControlPr xmlns="http://schemas.microsoft.com/office/spreadsheetml/2009/9/main" objectType="CheckBox" fmlaLink="$D$6"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fmlaLink="$R$305"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fmlaLink="$R$306"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fmlaLink="$R$307"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fmlaLink="$R$308"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fmlaLink="$R$309" lockText="1" noThreeD="1"/>
</file>

<file path=xl/ctrlProps/ctrlProp69.xml><?xml version="1.0" encoding="utf-8"?>
<formControlPr xmlns="http://schemas.microsoft.com/office/spreadsheetml/2009/9/main" objectType="CheckBox" fmlaLink="$G$3"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fmlaLink="$R$310"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fmlaLink="$R$311"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fmlaLink="$R$312"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fmlaLink="$R$313"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制御シート!$G$3" lockText="1" noThreeD="1"/>
</file>

<file path=xl/ctrlProps/ctrlProp70.xml><?xml version="1.0" encoding="utf-8"?>
<formControlPr xmlns="http://schemas.microsoft.com/office/spreadsheetml/2009/9/main" objectType="CheckBox" fmlaLink="$G$5"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fmlaLink="$R$315"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fmlaLink="$R$316"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fmlaLink="$R$317" lockText="1" noThreeD="1"/>
</file>

<file path=xl/ctrlProps/ctrlProp71.xml><?xml version="1.0" encoding="utf-8"?>
<formControlPr xmlns="http://schemas.microsoft.com/office/spreadsheetml/2009/9/main" objectType="CheckBox" fmlaLink="$G$6"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fmlaLink="$R$318"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fmlaLink="$R$319"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G$7"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fmlaLink="$R$321"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fmlaLink="$R$322"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fmlaLink="$R$323" lockText="1" noThreeD="1"/>
</file>

<file path=xl/ctrlProps/ctrlProp73.xml><?xml version="1.0" encoding="utf-8"?>
<formControlPr xmlns="http://schemas.microsoft.com/office/spreadsheetml/2009/9/main" objectType="CheckBox" fmlaLink="$G$8"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fmlaLink="$R$324"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fmlaLink="$R$325"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G$9"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fmlaLink="$R$326"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fmlaLink="$R$327"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fmlaLink="$R$328" lockText="1" noThreeD="1"/>
</file>

<file path=xl/ctrlProps/ctrlProp75.xml><?xml version="1.0" encoding="utf-8"?>
<formControlPr xmlns="http://schemas.microsoft.com/office/spreadsheetml/2009/9/main" objectType="CheckBox" fmlaLink="$G$12"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fmlaLink="$R$329"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fmlaLink="$R$331"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G$13"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fmlaLink="$R$332"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fmlaLink="$R$333"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fmlaLink="$R$334" lockText="1" noThreeD="1"/>
</file>

<file path=xl/ctrlProps/ctrlProp77.xml><?xml version="1.0" encoding="utf-8"?>
<formControlPr xmlns="http://schemas.microsoft.com/office/spreadsheetml/2009/9/main" objectType="CheckBox" fmlaLink="$G$14"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fmlaLink="$R$336"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fmlaLink="$R$337"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G$15"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fmlaLink="$R$338"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fmlaLink="$R$339"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fmlaLink="$R$340" lockText="1" noThreeD="1"/>
</file>

<file path=xl/ctrlProps/ctrlProp79.xml><?xml version="1.0" encoding="utf-8"?>
<formControlPr xmlns="http://schemas.microsoft.com/office/spreadsheetml/2009/9/main" objectType="CheckBox" fmlaLink="$G$16"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fmlaLink="$R$341"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fmlaLink="$R$342"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制御シート!$G$4" lockText="1" noThreeD="1"/>
</file>

<file path=xl/ctrlProps/ctrlProp80.xml><?xml version="1.0" encoding="utf-8"?>
<formControlPr xmlns="http://schemas.microsoft.com/office/spreadsheetml/2009/9/main" objectType="CheckBox" fmlaLink="$G$17"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fmlaLink="$R$343"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fmlaLink="$R$344"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fmlaLink="$R$345" lockText="1" noThreeD="1"/>
</file>

<file path=xl/ctrlProps/ctrlProp81.xml><?xml version="1.0" encoding="utf-8"?>
<formControlPr xmlns="http://schemas.microsoft.com/office/spreadsheetml/2009/9/main" objectType="CheckBox" fmlaLink="$K$2"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fmlaLink="$R$346"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fmlaLink="$R$347"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K$3"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fmlaLink="$R$348" lockText="1" noThreeD="1"/>
</file>

<file path=xl/ctrlProps/ctrlProp822.xml><?xml version="1.0" encoding="utf-8"?>
<formControlPr xmlns="http://schemas.microsoft.com/office/spreadsheetml/2009/9/main" objectType="CheckBox" fmlaLink="制御シート!$R$2" lockText="1" noThreeD="1"/>
</file>

<file path=xl/ctrlProps/ctrlProp823.xml><?xml version="1.0" encoding="utf-8"?>
<formControlPr xmlns="http://schemas.microsoft.com/office/spreadsheetml/2009/9/main" objectType="CheckBox" fmlaLink="制御シート!$R$3" lockText="1" noThreeD="1"/>
</file>

<file path=xl/ctrlProps/ctrlProp824.xml><?xml version="1.0" encoding="utf-8"?>
<formControlPr xmlns="http://schemas.microsoft.com/office/spreadsheetml/2009/9/main" objectType="CheckBox" fmlaLink="制御シート!$R$4" lockText="1" noThreeD="1"/>
</file>

<file path=xl/ctrlProps/ctrlProp825.xml><?xml version="1.0" encoding="utf-8"?>
<formControlPr xmlns="http://schemas.microsoft.com/office/spreadsheetml/2009/9/main" objectType="CheckBox" fmlaLink="制御シート!$R$5" lockText="1" noThreeD="1"/>
</file>

<file path=xl/ctrlProps/ctrlProp826.xml><?xml version="1.0" encoding="utf-8"?>
<formControlPr xmlns="http://schemas.microsoft.com/office/spreadsheetml/2009/9/main" objectType="CheckBox" fmlaLink="制御シート!$R$6" lockText="1" noThreeD="1"/>
</file>

<file path=xl/ctrlProps/ctrlProp827.xml><?xml version="1.0" encoding="utf-8"?>
<formControlPr xmlns="http://schemas.microsoft.com/office/spreadsheetml/2009/9/main" objectType="CheckBox" fmlaLink="制御シート!$R$7" lockText="1" noThreeD="1"/>
</file>

<file path=xl/ctrlProps/ctrlProp828.xml><?xml version="1.0" encoding="utf-8"?>
<formControlPr xmlns="http://schemas.microsoft.com/office/spreadsheetml/2009/9/main" objectType="CheckBox" fmlaLink="制御シート!$R$8" lockText="1" noThreeD="1"/>
</file>

<file path=xl/ctrlProps/ctrlProp829.xml><?xml version="1.0" encoding="utf-8"?>
<formControlPr xmlns="http://schemas.microsoft.com/office/spreadsheetml/2009/9/main" objectType="CheckBox" fmlaLink="制御シート!$R$9" lockText="1" noThreeD="1"/>
</file>

<file path=xl/ctrlProps/ctrlProp83.xml><?xml version="1.0" encoding="utf-8"?>
<formControlPr xmlns="http://schemas.microsoft.com/office/spreadsheetml/2009/9/main" objectType="CheckBox" fmlaLink="$K$4" lockText="1" noThreeD="1"/>
</file>

<file path=xl/ctrlProps/ctrlProp830.xml><?xml version="1.0" encoding="utf-8"?>
<formControlPr xmlns="http://schemas.microsoft.com/office/spreadsheetml/2009/9/main" objectType="CheckBox" fmlaLink="制御シート!$R$10" lockText="1" noThreeD="1"/>
</file>

<file path=xl/ctrlProps/ctrlProp831.xml><?xml version="1.0" encoding="utf-8"?>
<formControlPr xmlns="http://schemas.microsoft.com/office/spreadsheetml/2009/9/main" objectType="CheckBox" fmlaLink="制御シート!$R$11" lockText="1" noThreeD="1"/>
</file>

<file path=xl/ctrlProps/ctrlProp832.xml><?xml version="1.0" encoding="utf-8"?>
<formControlPr xmlns="http://schemas.microsoft.com/office/spreadsheetml/2009/9/main" objectType="CheckBox" fmlaLink="制御シート!$R$12" lockText="1" noThreeD="1"/>
</file>

<file path=xl/ctrlProps/ctrlProp833.xml><?xml version="1.0" encoding="utf-8"?>
<formControlPr xmlns="http://schemas.microsoft.com/office/spreadsheetml/2009/9/main" objectType="CheckBox" fmlaLink="制御シート!$R$13" lockText="1" noThreeD="1"/>
</file>

<file path=xl/ctrlProps/ctrlProp834.xml><?xml version="1.0" encoding="utf-8"?>
<formControlPr xmlns="http://schemas.microsoft.com/office/spreadsheetml/2009/9/main" objectType="CheckBox" fmlaLink="制御シート!$R$14" lockText="1" noThreeD="1"/>
</file>

<file path=xl/ctrlProps/ctrlProp835.xml><?xml version="1.0" encoding="utf-8"?>
<formControlPr xmlns="http://schemas.microsoft.com/office/spreadsheetml/2009/9/main" objectType="CheckBox" fmlaLink="制御シート!$K$5" lockText="1" noThreeD="1"/>
</file>

<file path=xl/ctrlProps/ctrlProp836.xml><?xml version="1.0" encoding="utf-8"?>
<formControlPr xmlns="http://schemas.microsoft.com/office/spreadsheetml/2009/9/main" objectType="CheckBox" fmlaLink="制御シート!$R$16" lockText="1" noThreeD="1"/>
</file>

<file path=xl/ctrlProps/ctrlProp837.xml><?xml version="1.0" encoding="utf-8"?>
<formControlPr xmlns="http://schemas.microsoft.com/office/spreadsheetml/2009/9/main" objectType="CheckBox" fmlaLink="制御シート!$R$17" lockText="1" noThreeD="1"/>
</file>

<file path=xl/ctrlProps/ctrlProp838.xml><?xml version="1.0" encoding="utf-8"?>
<formControlPr xmlns="http://schemas.microsoft.com/office/spreadsheetml/2009/9/main" objectType="CheckBox" fmlaLink="制御シート!$R$18"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K$5" lockText="1" noThreeD="1"/>
</file>

<file path=xl/ctrlProps/ctrlProp840.xml><?xml version="1.0" encoding="utf-8"?>
<formControlPr xmlns="http://schemas.microsoft.com/office/spreadsheetml/2009/9/main" objectType="CheckBox" fmlaLink="制御シート!$R$19"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fmlaLink="制御シート!$R$20"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fmlaLink="制御シート!$R$21"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fmlaLink="制御シート!$R$22"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fmlaLink="制御シート!$R$23"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K$6" lockText="1" noThreeD="1"/>
</file>

<file path=xl/ctrlProps/ctrlProp850.xml><?xml version="1.0" encoding="utf-8"?>
<formControlPr xmlns="http://schemas.microsoft.com/office/spreadsheetml/2009/9/main" objectType="CheckBox" fmlaLink="制御シート!$R$24"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fmlaLink="制御シート!$R$25"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fmlaLink="制御シート!$R$26"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fmlaLink="制御シート!$R$27"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fmlaLink="制御シート!$R$28"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K$7" lockText="1" noThreeD="1"/>
</file>

<file path=xl/ctrlProps/ctrlProp860.xml><?xml version="1.0" encoding="utf-8"?>
<formControlPr xmlns="http://schemas.microsoft.com/office/spreadsheetml/2009/9/main" objectType="CheckBox" fmlaLink="制御シート!$R$29"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fmlaLink="制御シート!$R$30"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fmlaLink="制御シート!$R$31"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fmlaLink="制御シート!$R$32"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fmlaLink="制御シート!$R$33"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G$4" lockText="1" noThreeD="1"/>
</file>

<file path=xl/ctrlProps/ctrlProp870.xml><?xml version="1.0" encoding="utf-8"?>
<formControlPr xmlns="http://schemas.microsoft.com/office/spreadsheetml/2009/9/main" objectType="CheckBox" fmlaLink="制御シート!$R$34"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fmlaLink="制御シート!$R$35"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fmlaLink="制御シート!$R$36"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fmlaLink="制御シート!$R$37"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fmlaLink="制御シート!$R$38"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K$8" lockText="1" noThreeD="1"/>
</file>

<file path=xl/ctrlProps/ctrlProp880.xml><?xml version="1.0" encoding="utf-8"?>
<formControlPr xmlns="http://schemas.microsoft.com/office/spreadsheetml/2009/9/main" objectType="CheckBox" fmlaLink="制御シート!$R$39"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fmlaLink="制御シート!$R$40" lockText="1" noThreeD="1"/>
</file>

<file path=xl/ctrlProps/ctrlProp883.xml><?xml version="1.0" encoding="utf-8"?>
<formControlPr xmlns="http://schemas.microsoft.com/office/spreadsheetml/2009/9/main" objectType="CheckBox" fmlaLink="制御シート!$R$42" lockText="1" noThreeD="1"/>
</file>

<file path=xl/ctrlProps/ctrlProp884.xml><?xml version="1.0" encoding="utf-8"?>
<formControlPr xmlns="http://schemas.microsoft.com/office/spreadsheetml/2009/9/main" objectType="CheckBox" fmlaLink="制御シート!$R$44"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fmlaLink="制御シート!$R$45"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fmlaLink="制御シート!$R$46" lockText="1" noThreeD="1"/>
</file>

<file path=xl/ctrlProps/ctrlProp89.xml><?xml version="1.0" encoding="utf-8"?>
<formControlPr xmlns="http://schemas.microsoft.com/office/spreadsheetml/2009/9/main" objectType="CheckBox" fmlaLink="$K$9"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fmlaLink="制御シート!$R$47"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制御シート!$G$5" lockText="1" noThreeD="1"/>
</file>

<file path=xl/ctrlProps/ctrlProp90.xml><?xml version="1.0" encoding="utf-8"?>
<formControlPr xmlns="http://schemas.microsoft.com/office/spreadsheetml/2009/9/main" objectType="CheckBox" fmlaLink="$K$10"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fmlaLink="制御シート!$R$48"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K$11"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fmlaLink="制御シート!$R$49"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K$12"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K$13"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fmlaLink="制御シート!$R$50"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fmlaLink="$K$14"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fmlaLink="$K$15"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fmlaLink="制御シート!$R$51"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K$16"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K$17"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fmlaLink="制御シート!$R$52"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fmlaLink="$K$18"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K$19" lockText="1" noThreeD="1"/>
</file>

<file path=xl/ctrlProps/ctrlProp990.xml><?xml version="1.0" encoding="utf-8"?>
<formControlPr xmlns="http://schemas.microsoft.com/office/spreadsheetml/2009/9/main" objectType="CheckBox" fmlaLink="制御シート!$R$53"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16</xdr:row>
      <xdr:rowOff>50799</xdr:rowOff>
    </xdr:from>
    <xdr:to>
      <xdr:col>4</xdr:col>
      <xdr:colOff>16699</xdr:colOff>
      <xdr:row>34</xdr:row>
      <xdr:rowOff>53340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2733039"/>
          <a:ext cx="2424619" cy="3020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83820</xdr:colOff>
      <xdr:row>16</xdr:row>
      <xdr:rowOff>38100</xdr:rowOff>
    </xdr:from>
    <xdr:to>
      <xdr:col>9</xdr:col>
      <xdr:colOff>297180</xdr:colOff>
      <xdr:row>19</xdr:row>
      <xdr:rowOff>53340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31820" y="2720340"/>
          <a:ext cx="2651760" cy="518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129540</xdr:colOff>
      <xdr:row>18</xdr:row>
      <xdr:rowOff>53340</xdr:rowOff>
    </xdr:from>
    <xdr:to>
      <xdr:col>5</xdr:col>
      <xdr:colOff>243840</xdr:colOff>
      <xdr:row>32</xdr:row>
      <xdr:rowOff>137160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V="1">
          <a:off x="1348740" y="3070860"/>
          <a:ext cx="1943100" cy="243078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236220</xdr:colOff>
      <xdr:row>32</xdr:row>
      <xdr:rowOff>160020</xdr:rowOff>
    </xdr:from>
    <xdr:to>
      <xdr:col>2</xdr:col>
      <xdr:colOff>510540</xdr:colOff>
      <xdr:row>34</xdr:row>
      <xdr:rowOff>60960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236220" y="5524500"/>
          <a:ext cx="1493520" cy="23622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xdr:colOff>
      <xdr:row>28</xdr:row>
      <xdr:rowOff>83820</xdr:rowOff>
    </xdr:from>
    <xdr:to>
      <xdr:col>10</xdr:col>
      <xdr:colOff>355600</xdr:colOff>
      <xdr:row>34</xdr:row>
      <xdr:rowOff>63500</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6103620" y="4777740"/>
          <a:ext cx="347980" cy="98552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53340</xdr:colOff>
      <xdr:row>34</xdr:row>
      <xdr:rowOff>60960</xdr:rowOff>
    </xdr:from>
    <xdr:to>
      <xdr:col>11</xdr:col>
      <xdr:colOff>601980</xdr:colOff>
      <xdr:row>39</xdr:row>
      <xdr:rowOff>72270</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 y="5760720"/>
          <a:ext cx="7254240" cy="8495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281940</xdr:colOff>
      <xdr:row>34</xdr:row>
      <xdr:rowOff>114300</xdr:rowOff>
    </xdr:from>
    <xdr:to>
      <xdr:col>11</xdr:col>
      <xdr:colOff>556260</xdr:colOff>
      <xdr:row>39</xdr:row>
      <xdr:rowOff>129540</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5768340" y="5814060"/>
          <a:ext cx="1493520" cy="85344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68580</xdr:colOff>
          <xdr:row>7</xdr:row>
          <xdr:rowOff>236220</xdr:rowOff>
        </xdr:from>
        <xdr:to>
          <xdr:col>22</xdr:col>
          <xdr:colOff>297180</xdr:colOff>
          <xdr:row>9</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xdr:row>
          <xdr:rowOff>243840</xdr:rowOff>
        </xdr:from>
        <xdr:to>
          <xdr:col>23</xdr:col>
          <xdr:colOff>15240</xdr:colOff>
          <xdr:row>9</xdr:row>
          <xdr:rowOff>236220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10</xdr:row>
          <xdr:rowOff>7620</xdr:rowOff>
        </xdr:from>
        <xdr:to>
          <xdr:col>23</xdr:col>
          <xdr:colOff>53340</xdr:colOff>
          <xdr:row>11</xdr:row>
          <xdr:rowOff>7620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10</xdr:row>
          <xdr:rowOff>243840</xdr:rowOff>
        </xdr:from>
        <xdr:to>
          <xdr:col>23</xdr:col>
          <xdr:colOff>15240</xdr:colOff>
          <xdr:row>11</xdr:row>
          <xdr:rowOff>236220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11</xdr:row>
          <xdr:rowOff>243840</xdr:rowOff>
        </xdr:from>
        <xdr:to>
          <xdr:col>23</xdr:col>
          <xdr:colOff>53340</xdr:colOff>
          <xdr:row>12</xdr:row>
          <xdr:rowOff>243840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14</xdr:row>
          <xdr:rowOff>236220</xdr:rowOff>
        </xdr:from>
        <xdr:to>
          <xdr:col>7</xdr:col>
          <xdr:colOff>152400</xdr:colOff>
          <xdr:row>15</xdr:row>
          <xdr:rowOff>228600</xdr:rowOff>
        </xdr:to>
        <xdr:sp macro="" textlink="">
          <xdr:nvSpPr>
            <xdr:cNvPr id="7175" name="Check Box 6"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16</xdr:row>
          <xdr:rowOff>7620</xdr:rowOff>
        </xdr:from>
        <xdr:to>
          <xdr:col>7</xdr:col>
          <xdr:colOff>182880</xdr:colOff>
          <xdr:row>17</xdr:row>
          <xdr:rowOff>7620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17</xdr:row>
          <xdr:rowOff>15240</xdr:rowOff>
        </xdr:from>
        <xdr:to>
          <xdr:col>7</xdr:col>
          <xdr:colOff>144780</xdr:colOff>
          <xdr:row>18</xdr:row>
          <xdr:rowOff>38100</xdr:rowOff>
        </xdr:to>
        <xdr:sp macro="" textlink="">
          <xdr:nvSpPr>
            <xdr:cNvPr id="7178" name="Check Box 8"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18</xdr:row>
          <xdr:rowOff>0</xdr:rowOff>
        </xdr:from>
        <xdr:to>
          <xdr:col>7</xdr:col>
          <xdr:colOff>175260</xdr:colOff>
          <xdr:row>19</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18</xdr:row>
          <xdr:rowOff>236220</xdr:rowOff>
        </xdr:from>
        <xdr:to>
          <xdr:col>7</xdr:col>
          <xdr:colOff>152400</xdr:colOff>
          <xdr:row>20</xdr:row>
          <xdr:rowOff>7620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20</xdr:row>
          <xdr:rowOff>7620</xdr:rowOff>
        </xdr:from>
        <xdr:to>
          <xdr:col>7</xdr:col>
          <xdr:colOff>190500</xdr:colOff>
          <xdr:row>21</xdr:row>
          <xdr:rowOff>7620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21</xdr:row>
          <xdr:rowOff>7620</xdr:rowOff>
        </xdr:from>
        <xdr:to>
          <xdr:col>7</xdr:col>
          <xdr:colOff>152400</xdr:colOff>
          <xdr:row>22</xdr:row>
          <xdr:rowOff>0</xdr:rowOff>
        </xdr:to>
        <xdr:sp macro="" textlink="">
          <xdr:nvSpPr>
            <xdr:cNvPr id="7183" name="Check Box 12"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22</xdr:row>
          <xdr:rowOff>15240</xdr:rowOff>
        </xdr:from>
        <xdr:to>
          <xdr:col>7</xdr:col>
          <xdr:colOff>152400</xdr:colOff>
          <xdr:row>23</xdr:row>
          <xdr:rowOff>7620</xdr:rowOff>
        </xdr:to>
        <xdr:sp macro="" textlink="">
          <xdr:nvSpPr>
            <xdr:cNvPr id="7184" name="Check Box 12"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14</xdr:row>
          <xdr:rowOff>220980</xdr:rowOff>
        </xdr:from>
        <xdr:to>
          <xdr:col>15</xdr:col>
          <xdr:colOff>137160</xdr:colOff>
          <xdr:row>15</xdr:row>
          <xdr:rowOff>243840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205740</xdr:colOff>
          <xdr:row>15</xdr:row>
          <xdr:rowOff>243840</xdr:rowOff>
        </xdr:from>
        <xdr:to>
          <xdr:col>15</xdr:col>
          <xdr:colOff>175260</xdr:colOff>
          <xdr:row>16</xdr:row>
          <xdr:rowOff>243840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205740</xdr:colOff>
          <xdr:row>17</xdr:row>
          <xdr:rowOff>0</xdr:rowOff>
        </xdr:from>
        <xdr:to>
          <xdr:col>15</xdr:col>
          <xdr:colOff>175260</xdr:colOff>
          <xdr:row>18</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205740</xdr:colOff>
          <xdr:row>18</xdr:row>
          <xdr:rowOff>0</xdr:rowOff>
        </xdr:from>
        <xdr:to>
          <xdr:col>15</xdr:col>
          <xdr:colOff>175260</xdr:colOff>
          <xdr:row>19</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205740</xdr:colOff>
          <xdr:row>19</xdr:row>
          <xdr:rowOff>0</xdr:rowOff>
        </xdr:from>
        <xdr:to>
          <xdr:col>15</xdr:col>
          <xdr:colOff>129540</xdr:colOff>
          <xdr:row>20</xdr:row>
          <xdr:rowOff>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205740</xdr:colOff>
          <xdr:row>20</xdr:row>
          <xdr:rowOff>7620</xdr:rowOff>
        </xdr:from>
        <xdr:to>
          <xdr:col>15</xdr:col>
          <xdr:colOff>175260</xdr:colOff>
          <xdr:row>21</xdr:row>
          <xdr:rowOff>7620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32</xdr:row>
          <xdr:rowOff>0</xdr:rowOff>
        </xdr:from>
        <xdr:to>
          <xdr:col>0</xdr:col>
          <xdr:colOff>297180</xdr:colOff>
          <xdr:row>33</xdr:row>
          <xdr:rowOff>22860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xdr:row>
          <xdr:rowOff>15240</xdr:rowOff>
        </xdr:from>
        <xdr:to>
          <xdr:col>2</xdr:col>
          <xdr:colOff>30480</xdr:colOff>
          <xdr:row>33</xdr:row>
          <xdr:rowOff>15240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32</xdr:row>
          <xdr:rowOff>15240</xdr:rowOff>
        </xdr:from>
        <xdr:to>
          <xdr:col>3</xdr:col>
          <xdr:colOff>15240</xdr:colOff>
          <xdr:row>33</xdr:row>
          <xdr:rowOff>15240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32</xdr:row>
          <xdr:rowOff>15240</xdr:rowOff>
        </xdr:from>
        <xdr:to>
          <xdr:col>4</xdr:col>
          <xdr:colOff>15240</xdr:colOff>
          <xdr:row>33</xdr:row>
          <xdr:rowOff>15240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32</xdr:row>
          <xdr:rowOff>15240</xdr:rowOff>
        </xdr:from>
        <xdr:to>
          <xdr:col>5</xdr:col>
          <xdr:colOff>22860</xdr:colOff>
          <xdr:row>33</xdr:row>
          <xdr:rowOff>15240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32</xdr:row>
          <xdr:rowOff>15240</xdr:rowOff>
        </xdr:from>
        <xdr:to>
          <xdr:col>6</xdr:col>
          <xdr:colOff>15240</xdr:colOff>
          <xdr:row>33</xdr:row>
          <xdr:rowOff>15240</xdr:rowOff>
        </xdr:to>
        <xdr:sp macro="" textlink="">
          <xdr:nvSpPr>
            <xdr:cNvPr id="7198" name="Check Box 26"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32</xdr:row>
          <xdr:rowOff>15240</xdr:rowOff>
        </xdr:from>
        <xdr:to>
          <xdr:col>7</xdr:col>
          <xdr:colOff>15240</xdr:colOff>
          <xdr:row>33</xdr:row>
          <xdr:rowOff>15240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0</xdr:rowOff>
        </xdr:from>
        <xdr:to>
          <xdr:col>7</xdr:col>
          <xdr:colOff>281940</xdr:colOff>
          <xdr:row>33</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15240</xdr:rowOff>
        </xdr:from>
        <xdr:to>
          <xdr:col>9</xdr:col>
          <xdr:colOff>45720</xdr:colOff>
          <xdr:row>33</xdr:row>
          <xdr:rowOff>15240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15240</xdr:rowOff>
        </xdr:from>
        <xdr:to>
          <xdr:col>10</xdr:col>
          <xdr:colOff>7620</xdr:colOff>
          <xdr:row>33</xdr:row>
          <xdr:rowOff>15240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32</xdr:row>
          <xdr:rowOff>15240</xdr:rowOff>
        </xdr:from>
        <xdr:to>
          <xdr:col>11</xdr:col>
          <xdr:colOff>30480</xdr:colOff>
          <xdr:row>33</xdr:row>
          <xdr:rowOff>15240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xdr:colOff>
          <xdr:row>32</xdr:row>
          <xdr:rowOff>15240</xdr:rowOff>
        </xdr:from>
        <xdr:to>
          <xdr:col>12</xdr:col>
          <xdr:colOff>22860</xdr:colOff>
          <xdr:row>33</xdr:row>
          <xdr:rowOff>15240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15240</xdr:rowOff>
        </xdr:from>
        <xdr:to>
          <xdr:col>13</xdr:col>
          <xdr:colOff>7620</xdr:colOff>
          <xdr:row>33</xdr:row>
          <xdr:rowOff>15240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32</xdr:row>
          <xdr:rowOff>15240</xdr:rowOff>
        </xdr:from>
        <xdr:to>
          <xdr:col>14</xdr:col>
          <xdr:colOff>30480</xdr:colOff>
          <xdr:row>33</xdr:row>
          <xdr:rowOff>15240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xdr:colOff>
          <xdr:row>32</xdr:row>
          <xdr:rowOff>15240</xdr:rowOff>
        </xdr:from>
        <xdr:to>
          <xdr:col>15</xdr:col>
          <xdr:colOff>22860</xdr:colOff>
          <xdr:row>33</xdr:row>
          <xdr:rowOff>15240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32</xdr:row>
          <xdr:rowOff>0</xdr:rowOff>
        </xdr:from>
        <xdr:to>
          <xdr:col>15</xdr:col>
          <xdr:colOff>289560</xdr:colOff>
          <xdr:row>33</xdr:row>
          <xdr:rowOff>22860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32</xdr:row>
          <xdr:rowOff>15240</xdr:rowOff>
        </xdr:from>
        <xdr:to>
          <xdr:col>17</xdr:col>
          <xdr:colOff>22860</xdr:colOff>
          <xdr:row>33</xdr:row>
          <xdr:rowOff>15240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53340</xdr:colOff>
          <xdr:row>32</xdr:row>
          <xdr:rowOff>15240</xdr:rowOff>
        </xdr:from>
        <xdr:to>
          <xdr:col>18</xdr:col>
          <xdr:colOff>22860</xdr:colOff>
          <xdr:row>33</xdr:row>
          <xdr:rowOff>15240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42</xdr:row>
          <xdr:rowOff>7620</xdr:rowOff>
        </xdr:from>
        <xdr:to>
          <xdr:col>1</xdr:col>
          <xdr:colOff>38100</xdr:colOff>
          <xdr:row>43</xdr:row>
          <xdr:rowOff>7620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42</xdr:row>
          <xdr:rowOff>7620</xdr:rowOff>
        </xdr:from>
        <xdr:to>
          <xdr:col>2</xdr:col>
          <xdr:colOff>30480</xdr:colOff>
          <xdr:row>43</xdr:row>
          <xdr:rowOff>7620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42</xdr:row>
          <xdr:rowOff>7620</xdr:rowOff>
        </xdr:from>
        <xdr:to>
          <xdr:col>3</xdr:col>
          <xdr:colOff>0</xdr:colOff>
          <xdr:row>43</xdr:row>
          <xdr:rowOff>7620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42</xdr:row>
          <xdr:rowOff>7620</xdr:rowOff>
        </xdr:from>
        <xdr:to>
          <xdr:col>4</xdr:col>
          <xdr:colOff>38100</xdr:colOff>
          <xdr:row>43</xdr:row>
          <xdr:rowOff>7620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42</xdr:row>
          <xdr:rowOff>7620</xdr:rowOff>
        </xdr:from>
        <xdr:to>
          <xdr:col>5</xdr:col>
          <xdr:colOff>22860</xdr:colOff>
          <xdr:row>43</xdr:row>
          <xdr:rowOff>7620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42</xdr:row>
          <xdr:rowOff>7620</xdr:rowOff>
        </xdr:from>
        <xdr:to>
          <xdr:col>7</xdr:col>
          <xdr:colOff>22860</xdr:colOff>
          <xdr:row>43</xdr:row>
          <xdr:rowOff>7620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7620</xdr:rowOff>
        </xdr:from>
        <xdr:to>
          <xdr:col>8</xdr:col>
          <xdr:colOff>7620</xdr:colOff>
          <xdr:row>43</xdr:row>
          <xdr:rowOff>7620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42</xdr:row>
          <xdr:rowOff>7620</xdr:rowOff>
        </xdr:from>
        <xdr:to>
          <xdr:col>9</xdr:col>
          <xdr:colOff>15240</xdr:colOff>
          <xdr:row>43</xdr:row>
          <xdr:rowOff>7620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42</xdr:row>
          <xdr:rowOff>7620</xdr:rowOff>
        </xdr:from>
        <xdr:to>
          <xdr:col>10</xdr:col>
          <xdr:colOff>38100</xdr:colOff>
          <xdr:row>43</xdr:row>
          <xdr:rowOff>7620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42</xdr:row>
          <xdr:rowOff>7620</xdr:rowOff>
        </xdr:from>
        <xdr:to>
          <xdr:col>11</xdr:col>
          <xdr:colOff>15240</xdr:colOff>
          <xdr:row>43</xdr:row>
          <xdr:rowOff>7620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42</xdr:row>
          <xdr:rowOff>7620</xdr:rowOff>
        </xdr:from>
        <xdr:to>
          <xdr:col>12</xdr:col>
          <xdr:colOff>30480</xdr:colOff>
          <xdr:row>43</xdr:row>
          <xdr:rowOff>7620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42</xdr:row>
          <xdr:rowOff>7620</xdr:rowOff>
        </xdr:from>
        <xdr:to>
          <xdr:col>13</xdr:col>
          <xdr:colOff>22860</xdr:colOff>
          <xdr:row>43</xdr:row>
          <xdr:rowOff>7620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42</xdr:row>
          <xdr:rowOff>7620</xdr:rowOff>
        </xdr:from>
        <xdr:to>
          <xdr:col>14</xdr:col>
          <xdr:colOff>7620</xdr:colOff>
          <xdr:row>43</xdr:row>
          <xdr:rowOff>7620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42</xdr:row>
          <xdr:rowOff>7620</xdr:rowOff>
        </xdr:from>
        <xdr:to>
          <xdr:col>15</xdr:col>
          <xdr:colOff>15240</xdr:colOff>
          <xdr:row>43</xdr:row>
          <xdr:rowOff>7620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42</xdr:row>
          <xdr:rowOff>7620</xdr:rowOff>
        </xdr:from>
        <xdr:to>
          <xdr:col>16</xdr:col>
          <xdr:colOff>15240</xdr:colOff>
          <xdr:row>43</xdr:row>
          <xdr:rowOff>7620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7620</xdr:rowOff>
        </xdr:from>
        <xdr:to>
          <xdr:col>17</xdr:col>
          <xdr:colOff>7620</xdr:colOff>
          <xdr:row>43</xdr:row>
          <xdr:rowOff>7620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42</xdr:row>
          <xdr:rowOff>7620</xdr:rowOff>
        </xdr:from>
        <xdr:to>
          <xdr:col>18</xdr:col>
          <xdr:colOff>15240</xdr:colOff>
          <xdr:row>43</xdr:row>
          <xdr:rowOff>7620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42</xdr:row>
          <xdr:rowOff>7620</xdr:rowOff>
        </xdr:from>
        <xdr:to>
          <xdr:col>19</xdr:col>
          <xdr:colOff>22860</xdr:colOff>
          <xdr:row>43</xdr:row>
          <xdr:rowOff>7620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42</xdr:row>
          <xdr:rowOff>7620</xdr:rowOff>
        </xdr:from>
        <xdr:to>
          <xdr:col>20</xdr:col>
          <xdr:colOff>15240</xdr:colOff>
          <xdr:row>43</xdr:row>
          <xdr:rowOff>7620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42</xdr:row>
          <xdr:rowOff>7620</xdr:rowOff>
        </xdr:from>
        <xdr:to>
          <xdr:col>21</xdr:col>
          <xdr:colOff>15240</xdr:colOff>
          <xdr:row>43</xdr:row>
          <xdr:rowOff>7620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42</xdr:row>
          <xdr:rowOff>7620</xdr:rowOff>
        </xdr:from>
        <xdr:to>
          <xdr:col>22</xdr:col>
          <xdr:colOff>30480</xdr:colOff>
          <xdr:row>43</xdr:row>
          <xdr:rowOff>7620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42</xdr:row>
          <xdr:rowOff>7620</xdr:rowOff>
        </xdr:from>
        <xdr:to>
          <xdr:col>23</xdr:col>
          <xdr:colOff>7620</xdr:colOff>
          <xdr:row>43</xdr:row>
          <xdr:rowOff>7620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16</xdr:row>
          <xdr:rowOff>30480</xdr:rowOff>
        </xdr:from>
        <xdr:to>
          <xdr:col>22</xdr:col>
          <xdr:colOff>320040</xdr:colOff>
          <xdr:row>17</xdr:row>
          <xdr:rowOff>22860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91440</xdr:colOff>
          <xdr:row>18</xdr:row>
          <xdr:rowOff>243840</xdr:rowOff>
        </xdr:from>
        <xdr:to>
          <xdr:col>23</xdr:col>
          <xdr:colOff>0</xdr:colOff>
          <xdr:row>19</xdr:row>
          <xdr:rowOff>236220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41</xdr:row>
          <xdr:rowOff>228600</xdr:rowOff>
        </xdr:from>
        <xdr:to>
          <xdr:col>6</xdr:col>
          <xdr:colOff>15240</xdr:colOff>
          <xdr:row>43</xdr:row>
          <xdr:rowOff>30480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1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42</xdr:row>
          <xdr:rowOff>7620</xdr:rowOff>
        </xdr:from>
        <xdr:to>
          <xdr:col>23</xdr:col>
          <xdr:colOff>320040</xdr:colOff>
          <xdr:row>43</xdr:row>
          <xdr:rowOff>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1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0</xdr:row>
          <xdr:rowOff>160020</xdr:rowOff>
        </xdr:from>
        <xdr:to>
          <xdr:col>2</xdr:col>
          <xdr:colOff>236220</xdr:colOff>
          <xdr:row>2</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xdr:row>
          <xdr:rowOff>22860</xdr:rowOff>
        </xdr:from>
        <xdr:to>
          <xdr:col>2</xdr:col>
          <xdr:colOff>281940</xdr:colOff>
          <xdr:row>3</xdr:row>
          <xdr:rowOff>15240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7620</xdr:rowOff>
        </xdr:from>
        <xdr:to>
          <xdr:col>2</xdr:col>
          <xdr:colOff>312420</xdr:colOff>
          <xdr:row>4</xdr:row>
          <xdr:rowOff>7620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xdr:row>
          <xdr:rowOff>243840</xdr:rowOff>
        </xdr:from>
        <xdr:to>
          <xdr:col>2</xdr:col>
          <xdr:colOff>274320</xdr:colOff>
          <xdr:row>4</xdr:row>
          <xdr:rowOff>236220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243840</xdr:rowOff>
        </xdr:from>
        <xdr:to>
          <xdr:col>2</xdr:col>
          <xdr:colOff>312420</xdr:colOff>
          <xdr:row>5</xdr:row>
          <xdr:rowOff>243840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0</xdr:row>
          <xdr:rowOff>160020</xdr:rowOff>
        </xdr:from>
        <xdr:to>
          <xdr:col>5</xdr:col>
          <xdr:colOff>266700</xdr:colOff>
          <xdr:row>1</xdr:row>
          <xdr:rowOff>236220</xdr:rowOff>
        </xdr:to>
        <xdr:sp macro="" textlink="">
          <xdr:nvSpPr>
            <xdr:cNvPr id="5188" name="Check Box 6"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xdr:row>
          <xdr:rowOff>0</xdr:rowOff>
        </xdr:from>
        <xdr:to>
          <xdr:col>5</xdr:col>
          <xdr:colOff>297180</xdr:colOff>
          <xdr:row>3</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xdr:row>
          <xdr:rowOff>15240</xdr:rowOff>
        </xdr:from>
        <xdr:to>
          <xdr:col>5</xdr:col>
          <xdr:colOff>259080</xdr:colOff>
          <xdr:row>4</xdr:row>
          <xdr:rowOff>38100</xdr:rowOff>
        </xdr:to>
        <xdr:sp macro="" textlink="">
          <xdr:nvSpPr>
            <xdr:cNvPr id="5147" name="Check Box 8"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xdr:row>
          <xdr:rowOff>15240</xdr:rowOff>
        </xdr:from>
        <xdr:to>
          <xdr:col>5</xdr:col>
          <xdr:colOff>297180</xdr:colOff>
          <xdr:row>5</xdr:row>
          <xdr:rowOff>15240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5</xdr:row>
          <xdr:rowOff>0</xdr:rowOff>
        </xdr:from>
        <xdr:to>
          <xdr:col>5</xdr:col>
          <xdr:colOff>266700</xdr:colOff>
          <xdr:row>6</xdr:row>
          <xdr:rowOff>22860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6</xdr:row>
          <xdr:rowOff>22860</xdr:rowOff>
        </xdr:from>
        <xdr:to>
          <xdr:col>5</xdr:col>
          <xdr:colOff>289560</xdr:colOff>
          <xdr:row>7</xdr:row>
          <xdr:rowOff>22860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7</xdr:row>
          <xdr:rowOff>0</xdr:rowOff>
        </xdr:from>
        <xdr:to>
          <xdr:col>5</xdr:col>
          <xdr:colOff>266700</xdr:colOff>
          <xdr:row>7</xdr:row>
          <xdr:rowOff>243840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15240</xdr:rowOff>
        </xdr:from>
        <xdr:to>
          <xdr:col>5</xdr:col>
          <xdr:colOff>312420</xdr:colOff>
          <xdr:row>9</xdr:row>
          <xdr:rowOff>15240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10</xdr:row>
          <xdr:rowOff>243840</xdr:rowOff>
        </xdr:from>
        <xdr:to>
          <xdr:col>5</xdr:col>
          <xdr:colOff>259080</xdr:colOff>
          <xdr:row>12</xdr:row>
          <xdr:rowOff>15240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12</xdr:row>
          <xdr:rowOff>0</xdr:rowOff>
        </xdr:from>
        <xdr:to>
          <xdr:col>5</xdr:col>
          <xdr:colOff>289560</xdr:colOff>
          <xdr:row>13</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13</xdr:row>
          <xdr:rowOff>30480</xdr:rowOff>
        </xdr:from>
        <xdr:to>
          <xdr:col>5</xdr:col>
          <xdr:colOff>289560</xdr:colOff>
          <xdr:row>14</xdr:row>
          <xdr:rowOff>30480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14</xdr:row>
          <xdr:rowOff>30480</xdr:rowOff>
        </xdr:from>
        <xdr:to>
          <xdr:col>5</xdr:col>
          <xdr:colOff>281940</xdr:colOff>
          <xdr:row>15</xdr:row>
          <xdr:rowOff>30480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15</xdr:row>
          <xdr:rowOff>7620</xdr:rowOff>
        </xdr:from>
        <xdr:to>
          <xdr:col>5</xdr:col>
          <xdr:colOff>289560</xdr:colOff>
          <xdr:row>16</xdr:row>
          <xdr:rowOff>7620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16</xdr:row>
          <xdr:rowOff>15240</xdr:rowOff>
        </xdr:from>
        <xdr:to>
          <xdr:col>5</xdr:col>
          <xdr:colOff>289560</xdr:colOff>
          <xdr:row>17</xdr:row>
          <xdr:rowOff>15240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0</xdr:row>
          <xdr:rowOff>137160</xdr:rowOff>
        </xdr:from>
        <xdr:to>
          <xdr:col>9</xdr:col>
          <xdr:colOff>274320</xdr:colOff>
          <xdr:row>1</xdr:row>
          <xdr:rowOff>243840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7620</xdr:rowOff>
        </xdr:from>
        <xdr:to>
          <xdr:col>9</xdr:col>
          <xdr:colOff>312420</xdr:colOff>
          <xdr:row>3</xdr:row>
          <xdr:rowOff>7620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xdr:row>
          <xdr:rowOff>30480</xdr:rowOff>
        </xdr:from>
        <xdr:to>
          <xdr:col>9</xdr:col>
          <xdr:colOff>304800</xdr:colOff>
          <xdr:row>4</xdr:row>
          <xdr:rowOff>30480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30480</xdr:rowOff>
        </xdr:from>
        <xdr:to>
          <xdr:col>9</xdr:col>
          <xdr:colOff>297180</xdr:colOff>
          <xdr:row>5</xdr:row>
          <xdr:rowOff>30480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xdr:row>
          <xdr:rowOff>0</xdr:rowOff>
        </xdr:from>
        <xdr:to>
          <xdr:col>9</xdr:col>
          <xdr:colOff>312420</xdr:colOff>
          <xdr:row>6</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5</xdr:row>
          <xdr:rowOff>243840</xdr:rowOff>
        </xdr:from>
        <xdr:to>
          <xdr:col>9</xdr:col>
          <xdr:colOff>327660</xdr:colOff>
          <xdr:row>6</xdr:row>
          <xdr:rowOff>243840</xdr:rowOff>
        </xdr:to>
        <xdr:sp macro="" textlink="">
          <xdr:nvSpPr>
            <xdr:cNvPr id="5145" name="Check Box 26"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7</xdr:row>
          <xdr:rowOff>7620</xdr:rowOff>
        </xdr:from>
        <xdr:to>
          <xdr:col>9</xdr:col>
          <xdr:colOff>320040</xdr:colOff>
          <xdr:row>8</xdr:row>
          <xdr:rowOff>7620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xdr:row>
          <xdr:rowOff>0</xdr:rowOff>
        </xdr:from>
        <xdr:to>
          <xdr:col>9</xdr:col>
          <xdr:colOff>289560</xdr:colOff>
          <xdr:row>9</xdr:row>
          <xdr:rowOff>22860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9</xdr:row>
          <xdr:rowOff>0</xdr:rowOff>
        </xdr:from>
        <xdr:to>
          <xdr:col>9</xdr:col>
          <xdr:colOff>304800</xdr:colOff>
          <xdr:row>10</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xdr:row>
          <xdr:rowOff>30480</xdr:rowOff>
        </xdr:from>
        <xdr:to>
          <xdr:col>9</xdr:col>
          <xdr:colOff>304800</xdr:colOff>
          <xdr:row>11</xdr:row>
          <xdr:rowOff>30480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11</xdr:row>
          <xdr:rowOff>30480</xdr:rowOff>
        </xdr:from>
        <xdr:to>
          <xdr:col>9</xdr:col>
          <xdr:colOff>297180</xdr:colOff>
          <xdr:row>12</xdr:row>
          <xdr:rowOff>30480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12</xdr:row>
          <xdr:rowOff>7620</xdr:rowOff>
        </xdr:from>
        <xdr:to>
          <xdr:col>9</xdr:col>
          <xdr:colOff>297180</xdr:colOff>
          <xdr:row>13</xdr:row>
          <xdr:rowOff>7620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243840</xdr:rowOff>
        </xdr:from>
        <xdr:to>
          <xdr:col>9</xdr:col>
          <xdr:colOff>312420</xdr:colOff>
          <xdr:row>13</xdr:row>
          <xdr:rowOff>243840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14</xdr:row>
          <xdr:rowOff>7620</xdr:rowOff>
        </xdr:from>
        <xdr:to>
          <xdr:col>9</xdr:col>
          <xdr:colOff>304800</xdr:colOff>
          <xdr:row>15</xdr:row>
          <xdr:rowOff>7620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15</xdr:row>
          <xdr:rowOff>7620</xdr:rowOff>
        </xdr:from>
        <xdr:to>
          <xdr:col>9</xdr:col>
          <xdr:colOff>320040</xdr:colOff>
          <xdr:row>16</xdr:row>
          <xdr:rowOff>7620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15</xdr:row>
          <xdr:rowOff>228600</xdr:rowOff>
        </xdr:from>
        <xdr:to>
          <xdr:col>9</xdr:col>
          <xdr:colOff>297180</xdr:colOff>
          <xdr:row>16</xdr:row>
          <xdr:rowOff>251460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228600</xdr:rowOff>
        </xdr:from>
        <xdr:to>
          <xdr:col>9</xdr:col>
          <xdr:colOff>312420</xdr:colOff>
          <xdr:row>17</xdr:row>
          <xdr:rowOff>228600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18</xdr:row>
          <xdr:rowOff>30480</xdr:rowOff>
        </xdr:from>
        <xdr:to>
          <xdr:col>9</xdr:col>
          <xdr:colOff>304800</xdr:colOff>
          <xdr:row>19</xdr:row>
          <xdr:rowOff>30480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1</xdr:row>
          <xdr:rowOff>7620</xdr:rowOff>
        </xdr:from>
        <xdr:to>
          <xdr:col>12</xdr:col>
          <xdr:colOff>259080</xdr:colOff>
          <xdr:row>2</xdr:row>
          <xdr:rowOff>7620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2</xdr:row>
          <xdr:rowOff>15240</xdr:rowOff>
        </xdr:from>
        <xdr:to>
          <xdr:col>12</xdr:col>
          <xdr:colOff>266700</xdr:colOff>
          <xdr:row>3</xdr:row>
          <xdr:rowOff>15240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3</xdr:row>
          <xdr:rowOff>7620</xdr:rowOff>
        </xdr:from>
        <xdr:to>
          <xdr:col>12</xdr:col>
          <xdr:colOff>259080</xdr:colOff>
          <xdr:row>4</xdr:row>
          <xdr:rowOff>7620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4</xdr:row>
          <xdr:rowOff>15240</xdr:rowOff>
        </xdr:from>
        <xdr:to>
          <xdr:col>12</xdr:col>
          <xdr:colOff>266700</xdr:colOff>
          <xdr:row>5</xdr:row>
          <xdr:rowOff>15240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586740</xdr:colOff>
          <xdr:row>5</xdr:row>
          <xdr:rowOff>30480</xdr:rowOff>
        </xdr:from>
        <xdr:to>
          <xdr:col>12</xdr:col>
          <xdr:colOff>251460</xdr:colOff>
          <xdr:row>6</xdr:row>
          <xdr:rowOff>30480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7</xdr:row>
          <xdr:rowOff>15240</xdr:rowOff>
        </xdr:from>
        <xdr:to>
          <xdr:col>12</xdr:col>
          <xdr:colOff>266700</xdr:colOff>
          <xdr:row>8</xdr:row>
          <xdr:rowOff>15240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8</xdr:row>
          <xdr:rowOff>7620</xdr:rowOff>
        </xdr:from>
        <xdr:to>
          <xdr:col>12</xdr:col>
          <xdr:colOff>259080</xdr:colOff>
          <xdr:row>9</xdr:row>
          <xdr:rowOff>7620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9</xdr:row>
          <xdr:rowOff>15240</xdr:rowOff>
        </xdr:from>
        <xdr:to>
          <xdr:col>12</xdr:col>
          <xdr:colOff>266700</xdr:colOff>
          <xdr:row>10</xdr:row>
          <xdr:rowOff>15240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10</xdr:row>
          <xdr:rowOff>7620</xdr:rowOff>
        </xdr:from>
        <xdr:to>
          <xdr:col>12</xdr:col>
          <xdr:colOff>259080</xdr:colOff>
          <xdr:row>11</xdr:row>
          <xdr:rowOff>7620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11</xdr:row>
          <xdr:rowOff>15240</xdr:rowOff>
        </xdr:from>
        <xdr:to>
          <xdr:col>12</xdr:col>
          <xdr:colOff>266700</xdr:colOff>
          <xdr:row>12</xdr:row>
          <xdr:rowOff>15240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12</xdr:row>
          <xdr:rowOff>7620</xdr:rowOff>
        </xdr:from>
        <xdr:to>
          <xdr:col>12</xdr:col>
          <xdr:colOff>259080</xdr:colOff>
          <xdr:row>13</xdr:row>
          <xdr:rowOff>7620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13</xdr:row>
          <xdr:rowOff>15240</xdr:rowOff>
        </xdr:from>
        <xdr:to>
          <xdr:col>12</xdr:col>
          <xdr:colOff>266700</xdr:colOff>
          <xdr:row>14</xdr:row>
          <xdr:rowOff>15240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14</xdr:row>
          <xdr:rowOff>7620</xdr:rowOff>
        </xdr:from>
        <xdr:to>
          <xdr:col>12</xdr:col>
          <xdr:colOff>259080</xdr:colOff>
          <xdr:row>15</xdr:row>
          <xdr:rowOff>7620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15</xdr:row>
          <xdr:rowOff>15240</xdr:rowOff>
        </xdr:from>
        <xdr:to>
          <xdr:col>12</xdr:col>
          <xdr:colOff>266700</xdr:colOff>
          <xdr:row>16</xdr:row>
          <xdr:rowOff>15240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16</xdr:row>
          <xdr:rowOff>7620</xdr:rowOff>
        </xdr:from>
        <xdr:to>
          <xdr:col>12</xdr:col>
          <xdr:colOff>259080</xdr:colOff>
          <xdr:row>17</xdr:row>
          <xdr:rowOff>7620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17</xdr:row>
          <xdr:rowOff>15240</xdr:rowOff>
        </xdr:from>
        <xdr:to>
          <xdr:col>12</xdr:col>
          <xdr:colOff>266700</xdr:colOff>
          <xdr:row>18</xdr:row>
          <xdr:rowOff>15240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18</xdr:row>
          <xdr:rowOff>7620</xdr:rowOff>
        </xdr:from>
        <xdr:to>
          <xdr:col>12</xdr:col>
          <xdr:colOff>259080</xdr:colOff>
          <xdr:row>19</xdr:row>
          <xdr:rowOff>7620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19</xdr:row>
          <xdr:rowOff>15240</xdr:rowOff>
        </xdr:from>
        <xdr:to>
          <xdr:col>12</xdr:col>
          <xdr:colOff>266700</xdr:colOff>
          <xdr:row>20</xdr:row>
          <xdr:rowOff>15240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20</xdr:row>
          <xdr:rowOff>7620</xdr:rowOff>
        </xdr:from>
        <xdr:to>
          <xdr:col>12</xdr:col>
          <xdr:colOff>259080</xdr:colOff>
          <xdr:row>21</xdr:row>
          <xdr:rowOff>7620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21</xdr:row>
          <xdr:rowOff>15240</xdr:rowOff>
        </xdr:from>
        <xdr:to>
          <xdr:col>12</xdr:col>
          <xdr:colOff>266700</xdr:colOff>
          <xdr:row>22</xdr:row>
          <xdr:rowOff>15240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22</xdr:row>
          <xdr:rowOff>7620</xdr:rowOff>
        </xdr:from>
        <xdr:to>
          <xdr:col>12</xdr:col>
          <xdr:colOff>259080</xdr:colOff>
          <xdr:row>23</xdr:row>
          <xdr:rowOff>7620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23</xdr:row>
          <xdr:rowOff>15240</xdr:rowOff>
        </xdr:from>
        <xdr:to>
          <xdr:col>12</xdr:col>
          <xdr:colOff>266700</xdr:colOff>
          <xdr:row>24</xdr:row>
          <xdr:rowOff>15240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xdr:row>
          <xdr:rowOff>30480</xdr:rowOff>
        </xdr:from>
        <xdr:to>
          <xdr:col>5</xdr:col>
          <xdr:colOff>274320</xdr:colOff>
          <xdr:row>20</xdr:row>
          <xdr:rowOff>22860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20</xdr:row>
          <xdr:rowOff>22860</xdr:rowOff>
        </xdr:from>
        <xdr:to>
          <xdr:col>5</xdr:col>
          <xdr:colOff>274320</xdr:colOff>
          <xdr:row>21</xdr:row>
          <xdr:rowOff>15240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xdr:row>
          <xdr:rowOff>30480</xdr:rowOff>
        </xdr:from>
        <xdr:to>
          <xdr:col>16</xdr:col>
          <xdr:colOff>419100</xdr:colOff>
          <xdr:row>2</xdr:row>
          <xdr:rowOff>22860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2</xdr:row>
          <xdr:rowOff>30480</xdr:rowOff>
        </xdr:from>
        <xdr:to>
          <xdr:col>16</xdr:col>
          <xdr:colOff>419100</xdr:colOff>
          <xdr:row>3</xdr:row>
          <xdr:rowOff>22860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3</xdr:row>
          <xdr:rowOff>30480</xdr:rowOff>
        </xdr:from>
        <xdr:to>
          <xdr:col>16</xdr:col>
          <xdr:colOff>419100</xdr:colOff>
          <xdr:row>4</xdr:row>
          <xdr:rowOff>22860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4</xdr:row>
          <xdr:rowOff>30480</xdr:rowOff>
        </xdr:from>
        <xdr:to>
          <xdr:col>16</xdr:col>
          <xdr:colOff>419100</xdr:colOff>
          <xdr:row>5</xdr:row>
          <xdr:rowOff>22860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5</xdr:row>
          <xdr:rowOff>30480</xdr:rowOff>
        </xdr:from>
        <xdr:to>
          <xdr:col>16</xdr:col>
          <xdr:colOff>419100</xdr:colOff>
          <xdr:row>6</xdr:row>
          <xdr:rowOff>22860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6</xdr:row>
          <xdr:rowOff>30480</xdr:rowOff>
        </xdr:from>
        <xdr:to>
          <xdr:col>16</xdr:col>
          <xdr:colOff>419100</xdr:colOff>
          <xdr:row>7</xdr:row>
          <xdr:rowOff>22860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7</xdr:row>
          <xdr:rowOff>30480</xdr:rowOff>
        </xdr:from>
        <xdr:to>
          <xdr:col>16</xdr:col>
          <xdr:colOff>419100</xdr:colOff>
          <xdr:row>8</xdr:row>
          <xdr:rowOff>22860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8</xdr:row>
          <xdr:rowOff>30480</xdr:rowOff>
        </xdr:from>
        <xdr:to>
          <xdr:col>16</xdr:col>
          <xdr:colOff>419100</xdr:colOff>
          <xdr:row>9</xdr:row>
          <xdr:rowOff>22860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9</xdr:row>
          <xdr:rowOff>30480</xdr:rowOff>
        </xdr:from>
        <xdr:to>
          <xdr:col>16</xdr:col>
          <xdr:colOff>419100</xdr:colOff>
          <xdr:row>10</xdr:row>
          <xdr:rowOff>22860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xdr:row>
          <xdr:rowOff>30480</xdr:rowOff>
        </xdr:from>
        <xdr:to>
          <xdr:col>16</xdr:col>
          <xdr:colOff>419100</xdr:colOff>
          <xdr:row>11</xdr:row>
          <xdr:rowOff>22860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11</xdr:row>
          <xdr:rowOff>30480</xdr:rowOff>
        </xdr:from>
        <xdr:to>
          <xdr:col>16</xdr:col>
          <xdr:colOff>419100</xdr:colOff>
          <xdr:row>12</xdr:row>
          <xdr:rowOff>22860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xdr:row>
          <xdr:rowOff>30480</xdr:rowOff>
        </xdr:from>
        <xdr:to>
          <xdr:col>16</xdr:col>
          <xdr:colOff>419100</xdr:colOff>
          <xdr:row>13</xdr:row>
          <xdr:rowOff>22860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13</xdr:row>
          <xdr:rowOff>30480</xdr:rowOff>
        </xdr:from>
        <xdr:to>
          <xdr:col>16</xdr:col>
          <xdr:colOff>419100</xdr:colOff>
          <xdr:row>14</xdr:row>
          <xdr:rowOff>22860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14</xdr:row>
          <xdr:rowOff>243840</xdr:rowOff>
        </xdr:from>
        <xdr:to>
          <xdr:col>16</xdr:col>
          <xdr:colOff>441960</xdr:colOff>
          <xdr:row>15</xdr:row>
          <xdr:rowOff>236220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15</xdr:row>
          <xdr:rowOff>243840</xdr:rowOff>
        </xdr:from>
        <xdr:to>
          <xdr:col>16</xdr:col>
          <xdr:colOff>441960</xdr:colOff>
          <xdr:row>16</xdr:row>
          <xdr:rowOff>236220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16</xdr:row>
          <xdr:rowOff>243840</xdr:rowOff>
        </xdr:from>
        <xdr:to>
          <xdr:col>16</xdr:col>
          <xdr:colOff>441960</xdr:colOff>
          <xdr:row>17</xdr:row>
          <xdr:rowOff>236220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17</xdr:row>
          <xdr:rowOff>243840</xdr:rowOff>
        </xdr:from>
        <xdr:to>
          <xdr:col>16</xdr:col>
          <xdr:colOff>441960</xdr:colOff>
          <xdr:row>18</xdr:row>
          <xdr:rowOff>236220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17</xdr:row>
          <xdr:rowOff>243840</xdr:rowOff>
        </xdr:from>
        <xdr:to>
          <xdr:col>16</xdr:col>
          <xdr:colOff>441960</xdr:colOff>
          <xdr:row>18</xdr:row>
          <xdr:rowOff>236220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18</xdr:row>
          <xdr:rowOff>243840</xdr:rowOff>
        </xdr:from>
        <xdr:to>
          <xdr:col>16</xdr:col>
          <xdr:colOff>441960</xdr:colOff>
          <xdr:row>19</xdr:row>
          <xdr:rowOff>236220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18</xdr:row>
          <xdr:rowOff>243840</xdr:rowOff>
        </xdr:from>
        <xdr:to>
          <xdr:col>16</xdr:col>
          <xdr:colOff>441960</xdr:colOff>
          <xdr:row>19</xdr:row>
          <xdr:rowOff>236220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19</xdr:row>
          <xdr:rowOff>243840</xdr:rowOff>
        </xdr:from>
        <xdr:to>
          <xdr:col>16</xdr:col>
          <xdr:colOff>441960</xdr:colOff>
          <xdr:row>20</xdr:row>
          <xdr:rowOff>236220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19</xdr:row>
          <xdr:rowOff>243840</xdr:rowOff>
        </xdr:from>
        <xdr:to>
          <xdr:col>16</xdr:col>
          <xdr:colOff>441960</xdr:colOff>
          <xdr:row>20</xdr:row>
          <xdr:rowOff>236220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20</xdr:row>
          <xdr:rowOff>243840</xdr:rowOff>
        </xdr:from>
        <xdr:to>
          <xdr:col>16</xdr:col>
          <xdr:colOff>441960</xdr:colOff>
          <xdr:row>21</xdr:row>
          <xdr:rowOff>236220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20</xdr:row>
          <xdr:rowOff>243840</xdr:rowOff>
        </xdr:from>
        <xdr:to>
          <xdr:col>16</xdr:col>
          <xdr:colOff>441960</xdr:colOff>
          <xdr:row>21</xdr:row>
          <xdr:rowOff>236220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21</xdr:row>
          <xdr:rowOff>243840</xdr:rowOff>
        </xdr:from>
        <xdr:to>
          <xdr:col>16</xdr:col>
          <xdr:colOff>441960</xdr:colOff>
          <xdr:row>22</xdr:row>
          <xdr:rowOff>236220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21</xdr:row>
          <xdr:rowOff>243840</xdr:rowOff>
        </xdr:from>
        <xdr:to>
          <xdr:col>16</xdr:col>
          <xdr:colOff>441960</xdr:colOff>
          <xdr:row>22</xdr:row>
          <xdr:rowOff>236220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22</xdr:row>
          <xdr:rowOff>243840</xdr:rowOff>
        </xdr:from>
        <xdr:to>
          <xdr:col>16</xdr:col>
          <xdr:colOff>441960</xdr:colOff>
          <xdr:row>23</xdr:row>
          <xdr:rowOff>236220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22</xdr:row>
          <xdr:rowOff>243840</xdr:rowOff>
        </xdr:from>
        <xdr:to>
          <xdr:col>16</xdr:col>
          <xdr:colOff>441960</xdr:colOff>
          <xdr:row>23</xdr:row>
          <xdr:rowOff>236220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23</xdr:row>
          <xdr:rowOff>243840</xdr:rowOff>
        </xdr:from>
        <xdr:to>
          <xdr:col>16</xdr:col>
          <xdr:colOff>441960</xdr:colOff>
          <xdr:row>24</xdr:row>
          <xdr:rowOff>236220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23</xdr:row>
          <xdr:rowOff>243840</xdr:rowOff>
        </xdr:from>
        <xdr:to>
          <xdr:col>16</xdr:col>
          <xdr:colOff>441960</xdr:colOff>
          <xdr:row>24</xdr:row>
          <xdr:rowOff>236220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24</xdr:row>
          <xdr:rowOff>243840</xdr:rowOff>
        </xdr:from>
        <xdr:to>
          <xdr:col>16</xdr:col>
          <xdr:colOff>441960</xdr:colOff>
          <xdr:row>25</xdr:row>
          <xdr:rowOff>236220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24</xdr:row>
          <xdr:rowOff>243840</xdr:rowOff>
        </xdr:from>
        <xdr:to>
          <xdr:col>16</xdr:col>
          <xdr:colOff>441960</xdr:colOff>
          <xdr:row>25</xdr:row>
          <xdr:rowOff>236220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25</xdr:row>
          <xdr:rowOff>243840</xdr:rowOff>
        </xdr:from>
        <xdr:to>
          <xdr:col>16</xdr:col>
          <xdr:colOff>441960</xdr:colOff>
          <xdr:row>26</xdr:row>
          <xdr:rowOff>236220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25</xdr:row>
          <xdr:rowOff>243840</xdr:rowOff>
        </xdr:from>
        <xdr:to>
          <xdr:col>16</xdr:col>
          <xdr:colOff>441960</xdr:colOff>
          <xdr:row>26</xdr:row>
          <xdr:rowOff>236220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26</xdr:row>
          <xdr:rowOff>243840</xdr:rowOff>
        </xdr:from>
        <xdr:to>
          <xdr:col>16</xdr:col>
          <xdr:colOff>441960</xdr:colOff>
          <xdr:row>27</xdr:row>
          <xdr:rowOff>236220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26</xdr:row>
          <xdr:rowOff>243840</xdr:rowOff>
        </xdr:from>
        <xdr:to>
          <xdr:col>16</xdr:col>
          <xdr:colOff>441960</xdr:colOff>
          <xdr:row>27</xdr:row>
          <xdr:rowOff>236220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27</xdr:row>
          <xdr:rowOff>243840</xdr:rowOff>
        </xdr:from>
        <xdr:to>
          <xdr:col>16</xdr:col>
          <xdr:colOff>441960</xdr:colOff>
          <xdr:row>28</xdr:row>
          <xdr:rowOff>236220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27</xdr:row>
          <xdr:rowOff>243840</xdr:rowOff>
        </xdr:from>
        <xdr:to>
          <xdr:col>16</xdr:col>
          <xdr:colOff>441960</xdr:colOff>
          <xdr:row>28</xdr:row>
          <xdr:rowOff>236220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28</xdr:row>
          <xdr:rowOff>243840</xdr:rowOff>
        </xdr:from>
        <xdr:to>
          <xdr:col>16</xdr:col>
          <xdr:colOff>441960</xdr:colOff>
          <xdr:row>29</xdr:row>
          <xdr:rowOff>236220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28</xdr:row>
          <xdr:rowOff>243840</xdr:rowOff>
        </xdr:from>
        <xdr:to>
          <xdr:col>16</xdr:col>
          <xdr:colOff>441960</xdr:colOff>
          <xdr:row>29</xdr:row>
          <xdr:rowOff>236220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29</xdr:row>
          <xdr:rowOff>243840</xdr:rowOff>
        </xdr:from>
        <xdr:to>
          <xdr:col>16</xdr:col>
          <xdr:colOff>441960</xdr:colOff>
          <xdr:row>30</xdr:row>
          <xdr:rowOff>236220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29</xdr:row>
          <xdr:rowOff>243840</xdr:rowOff>
        </xdr:from>
        <xdr:to>
          <xdr:col>16</xdr:col>
          <xdr:colOff>441960</xdr:colOff>
          <xdr:row>30</xdr:row>
          <xdr:rowOff>236220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30</xdr:row>
          <xdr:rowOff>243840</xdr:rowOff>
        </xdr:from>
        <xdr:to>
          <xdr:col>16</xdr:col>
          <xdr:colOff>441960</xdr:colOff>
          <xdr:row>31</xdr:row>
          <xdr:rowOff>236220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30</xdr:row>
          <xdr:rowOff>243840</xdr:rowOff>
        </xdr:from>
        <xdr:to>
          <xdr:col>16</xdr:col>
          <xdr:colOff>441960</xdr:colOff>
          <xdr:row>31</xdr:row>
          <xdr:rowOff>236220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31</xdr:row>
          <xdr:rowOff>243840</xdr:rowOff>
        </xdr:from>
        <xdr:to>
          <xdr:col>16</xdr:col>
          <xdr:colOff>441960</xdr:colOff>
          <xdr:row>32</xdr:row>
          <xdr:rowOff>236220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31</xdr:row>
          <xdr:rowOff>243840</xdr:rowOff>
        </xdr:from>
        <xdr:to>
          <xdr:col>16</xdr:col>
          <xdr:colOff>441960</xdr:colOff>
          <xdr:row>32</xdr:row>
          <xdr:rowOff>236220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32</xdr:row>
          <xdr:rowOff>243840</xdr:rowOff>
        </xdr:from>
        <xdr:to>
          <xdr:col>16</xdr:col>
          <xdr:colOff>441960</xdr:colOff>
          <xdr:row>33</xdr:row>
          <xdr:rowOff>236220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32</xdr:row>
          <xdr:rowOff>243840</xdr:rowOff>
        </xdr:from>
        <xdr:to>
          <xdr:col>16</xdr:col>
          <xdr:colOff>441960</xdr:colOff>
          <xdr:row>33</xdr:row>
          <xdr:rowOff>236220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33</xdr:row>
          <xdr:rowOff>243840</xdr:rowOff>
        </xdr:from>
        <xdr:to>
          <xdr:col>16</xdr:col>
          <xdr:colOff>441960</xdr:colOff>
          <xdr:row>34</xdr:row>
          <xdr:rowOff>236220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33</xdr:row>
          <xdr:rowOff>243840</xdr:rowOff>
        </xdr:from>
        <xdr:to>
          <xdr:col>16</xdr:col>
          <xdr:colOff>441960</xdr:colOff>
          <xdr:row>34</xdr:row>
          <xdr:rowOff>236220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34</xdr:row>
          <xdr:rowOff>243840</xdr:rowOff>
        </xdr:from>
        <xdr:to>
          <xdr:col>16</xdr:col>
          <xdr:colOff>441960</xdr:colOff>
          <xdr:row>35</xdr:row>
          <xdr:rowOff>236220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34</xdr:row>
          <xdr:rowOff>243840</xdr:rowOff>
        </xdr:from>
        <xdr:to>
          <xdr:col>16</xdr:col>
          <xdr:colOff>441960</xdr:colOff>
          <xdr:row>35</xdr:row>
          <xdr:rowOff>236220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35</xdr:row>
          <xdr:rowOff>243840</xdr:rowOff>
        </xdr:from>
        <xdr:to>
          <xdr:col>16</xdr:col>
          <xdr:colOff>441960</xdr:colOff>
          <xdr:row>36</xdr:row>
          <xdr:rowOff>236220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35</xdr:row>
          <xdr:rowOff>243840</xdr:rowOff>
        </xdr:from>
        <xdr:to>
          <xdr:col>16</xdr:col>
          <xdr:colOff>441960</xdr:colOff>
          <xdr:row>36</xdr:row>
          <xdr:rowOff>236220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36</xdr:row>
          <xdr:rowOff>243840</xdr:rowOff>
        </xdr:from>
        <xdr:to>
          <xdr:col>16</xdr:col>
          <xdr:colOff>441960</xdr:colOff>
          <xdr:row>37</xdr:row>
          <xdr:rowOff>236220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36</xdr:row>
          <xdr:rowOff>243840</xdr:rowOff>
        </xdr:from>
        <xdr:to>
          <xdr:col>16</xdr:col>
          <xdr:colOff>441960</xdr:colOff>
          <xdr:row>37</xdr:row>
          <xdr:rowOff>236220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37</xdr:row>
          <xdr:rowOff>243840</xdr:rowOff>
        </xdr:from>
        <xdr:to>
          <xdr:col>16</xdr:col>
          <xdr:colOff>441960</xdr:colOff>
          <xdr:row>38</xdr:row>
          <xdr:rowOff>236220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37</xdr:row>
          <xdr:rowOff>243840</xdr:rowOff>
        </xdr:from>
        <xdr:to>
          <xdr:col>16</xdr:col>
          <xdr:colOff>441960</xdr:colOff>
          <xdr:row>38</xdr:row>
          <xdr:rowOff>236220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38</xdr:row>
          <xdr:rowOff>243840</xdr:rowOff>
        </xdr:from>
        <xdr:to>
          <xdr:col>16</xdr:col>
          <xdr:colOff>441960</xdr:colOff>
          <xdr:row>39</xdr:row>
          <xdr:rowOff>236220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38</xdr:row>
          <xdr:rowOff>243840</xdr:rowOff>
        </xdr:from>
        <xdr:to>
          <xdr:col>16</xdr:col>
          <xdr:colOff>441960</xdr:colOff>
          <xdr:row>39</xdr:row>
          <xdr:rowOff>236220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40</xdr:row>
          <xdr:rowOff>243840</xdr:rowOff>
        </xdr:from>
        <xdr:to>
          <xdr:col>16</xdr:col>
          <xdr:colOff>441960</xdr:colOff>
          <xdr:row>41</xdr:row>
          <xdr:rowOff>236220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40</xdr:row>
          <xdr:rowOff>7620</xdr:rowOff>
        </xdr:from>
        <xdr:to>
          <xdr:col>16</xdr:col>
          <xdr:colOff>472440</xdr:colOff>
          <xdr:row>41</xdr:row>
          <xdr:rowOff>7620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43</xdr:row>
          <xdr:rowOff>7620</xdr:rowOff>
        </xdr:from>
        <xdr:to>
          <xdr:col>16</xdr:col>
          <xdr:colOff>449580</xdr:colOff>
          <xdr:row>44</xdr:row>
          <xdr:rowOff>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44</xdr:row>
          <xdr:rowOff>7620</xdr:rowOff>
        </xdr:from>
        <xdr:to>
          <xdr:col>16</xdr:col>
          <xdr:colOff>449580</xdr:colOff>
          <xdr:row>45</xdr:row>
          <xdr:rowOff>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44</xdr:row>
          <xdr:rowOff>7620</xdr:rowOff>
        </xdr:from>
        <xdr:to>
          <xdr:col>16</xdr:col>
          <xdr:colOff>449580</xdr:colOff>
          <xdr:row>45</xdr:row>
          <xdr:rowOff>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45</xdr:row>
          <xdr:rowOff>7620</xdr:rowOff>
        </xdr:from>
        <xdr:to>
          <xdr:col>16</xdr:col>
          <xdr:colOff>449580</xdr:colOff>
          <xdr:row>46</xdr:row>
          <xdr:rowOff>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45</xdr:row>
          <xdr:rowOff>7620</xdr:rowOff>
        </xdr:from>
        <xdr:to>
          <xdr:col>16</xdr:col>
          <xdr:colOff>449580</xdr:colOff>
          <xdr:row>46</xdr:row>
          <xdr:rowOff>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45</xdr:row>
          <xdr:rowOff>7620</xdr:rowOff>
        </xdr:from>
        <xdr:to>
          <xdr:col>16</xdr:col>
          <xdr:colOff>449580</xdr:colOff>
          <xdr:row>46</xdr:row>
          <xdr:rowOff>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46</xdr:row>
          <xdr:rowOff>7620</xdr:rowOff>
        </xdr:from>
        <xdr:to>
          <xdr:col>16</xdr:col>
          <xdr:colOff>449580</xdr:colOff>
          <xdr:row>47</xdr:row>
          <xdr:rowOff>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46</xdr:row>
          <xdr:rowOff>7620</xdr:rowOff>
        </xdr:from>
        <xdr:to>
          <xdr:col>16</xdr:col>
          <xdr:colOff>449580</xdr:colOff>
          <xdr:row>47</xdr:row>
          <xdr:rowOff>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46</xdr:row>
          <xdr:rowOff>7620</xdr:rowOff>
        </xdr:from>
        <xdr:to>
          <xdr:col>16</xdr:col>
          <xdr:colOff>449580</xdr:colOff>
          <xdr:row>47</xdr:row>
          <xdr:rowOff>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46</xdr:row>
          <xdr:rowOff>7620</xdr:rowOff>
        </xdr:from>
        <xdr:to>
          <xdr:col>16</xdr:col>
          <xdr:colOff>449580</xdr:colOff>
          <xdr:row>47</xdr:row>
          <xdr:rowOff>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47</xdr:row>
          <xdr:rowOff>7620</xdr:rowOff>
        </xdr:from>
        <xdr:to>
          <xdr:col>16</xdr:col>
          <xdr:colOff>449580</xdr:colOff>
          <xdr:row>48</xdr:row>
          <xdr:rowOff>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46</xdr:row>
          <xdr:rowOff>7620</xdr:rowOff>
        </xdr:from>
        <xdr:to>
          <xdr:col>16</xdr:col>
          <xdr:colOff>449580</xdr:colOff>
          <xdr:row>47</xdr:row>
          <xdr:rowOff>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46</xdr:row>
          <xdr:rowOff>7620</xdr:rowOff>
        </xdr:from>
        <xdr:to>
          <xdr:col>16</xdr:col>
          <xdr:colOff>449580</xdr:colOff>
          <xdr:row>47</xdr:row>
          <xdr:rowOff>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46</xdr:row>
          <xdr:rowOff>7620</xdr:rowOff>
        </xdr:from>
        <xdr:to>
          <xdr:col>16</xdr:col>
          <xdr:colOff>449580</xdr:colOff>
          <xdr:row>47</xdr:row>
          <xdr:rowOff>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46</xdr:row>
          <xdr:rowOff>7620</xdr:rowOff>
        </xdr:from>
        <xdr:to>
          <xdr:col>16</xdr:col>
          <xdr:colOff>449580</xdr:colOff>
          <xdr:row>47</xdr:row>
          <xdr:rowOff>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47</xdr:row>
          <xdr:rowOff>7620</xdr:rowOff>
        </xdr:from>
        <xdr:to>
          <xdr:col>16</xdr:col>
          <xdr:colOff>449580</xdr:colOff>
          <xdr:row>48</xdr:row>
          <xdr:rowOff>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47</xdr:row>
          <xdr:rowOff>7620</xdr:rowOff>
        </xdr:from>
        <xdr:to>
          <xdr:col>16</xdr:col>
          <xdr:colOff>449580</xdr:colOff>
          <xdr:row>48</xdr:row>
          <xdr:rowOff>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47</xdr:row>
          <xdr:rowOff>7620</xdr:rowOff>
        </xdr:from>
        <xdr:to>
          <xdr:col>16</xdr:col>
          <xdr:colOff>449580</xdr:colOff>
          <xdr:row>48</xdr:row>
          <xdr:rowOff>0</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47</xdr:row>
          <xdr:rowOff>7620</xdr:rowOff>
        </xdr:from>
        <xdr:to>
          <xdr:col>16</xdr:col>
          <xdr:colOff>449580</xdr:colOff>
          <xdr:row>48</xdr:row>
          <xdr:rowOff>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47</xdr:row>
          <xdr:rowOff>7620</xdr:rowOff>
        </xdr:from>
        <xdr:to>
          <xdr:col>16</xdr:col>
          <xdr:colOff>449580</xdr:colOff>
          <xdr:row>48</xdr:row>
          <xdr:rowOff>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48</xdr:row>
          <xdr:rowOff>7620</xdr:rowOff>
        </xdr:from>
        <xdr:to>
          <xdr:col>16</xdr:col>
          <xdr:colOff>449580</xdr:colOff>
          <xdr:row>49</xdr:row>
          <xdr:rowOff>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47</xdr:row>
          <xdr:rowOff>7620</xdr:rowOff>
        </xdr:from>
        <xdr:to>
          <xdr:col>16</xdr:col>
          <xdr:colOff>449580</xdr:colOff>
          <xdr:row>48</xdr:row>
          <xdr:rowOff>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47</xdr:row>
          <xdr:rowOff>7620</xdr:rowOff>
        </xdr:from>
        <xdr:to>
          <xdr:col>16</xdr:col>
          <xdr:colOff>449580</xdr:colOff>
          <xdr:row>48</xdr:row>
          <xdr:rowOff>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47</xdr:row>
          <xdr:rowOff>7620</xdr:rowOff>
        </xdr:from>
        <xdr:to>
          <xdr:col>16</xdr:col>
          <xdr:colOff>449580</xdr:colOff>
          <xdr:row>48</xdr:row>
          <xdr:rowOff>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47</xdr:row>
          <xdr:rowOff>7620</xdr:rowOff>
        </xdr:from>
        <xdr:to>
          <xdr:col>16</xdr:col>
          <xdr:colOff>449580</xdr:colOff>
          <xdr:row>48</xdr:row>
          <xdr:rowOff>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48</xdr:row>
          <xdr:rowOff>7620</xdr:rowOff>
        </xdr:from>
        <xdr:to>
          <xdr:col>16</xdr:col>
          <xdr:colOff>449580</xdr:colOff>
          <xdr:row>49</xdr:row>
          <xdr:rowOff>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48</xdr:row>
          <xdr:rowOff>7620</xdr:rowOff>
        </xdr:from>
        <xdr:to>
          <xdr:col>16</xdr:col>
          <xdr:colOff>449580</xdr:colOff>
          <xdr:row>49</xdr:row>
          <xdr:rowOff>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48</xdr:row>
          <xdr:rowOff>7620</xdr:rowOff>
        </xdr:from>
        <xdr:to>
          <xdr:col>16</xdr:col>
          <xdr:colOff>449580</xdr:colOff>
          <xdr:row>49</xdr:row>
          <xdr:rowOff>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48</xdr:row>
          <xdr:rowOff>7620</xdr:rowOff>
        </xdr:from>
        <xdr:to>
          <xdr:col>16</xdr:col>
          <xdr:colOff>449580</xdr:colOff>
          <xdr:row>49</xdr:row>
          <xdr:rowOff>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48</xdr:row>
          <xdr:rowOff>7620</xdr:rowOff>
        </xdr:from>
        <xdr:to>
          <xdr:col>16</xdr:col>
          <xdr:colOff>449580</xdr:colOff>
          <xdr:row>49</xdr:row>
          <xdr:rowOff>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48</xdr:row>
          <xdr:rowOff>7620</xdr:rowOff>
        </xdr:from>
        <xdr:to>
          <xdr:col>16</xdr:col>
          <xdr:colOff>449580</xdr:colOff>
          <xdr:row>49</xdr:row>
          <xdr:rowOff>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48</xdr:row>
          <xdr:rowOff>7620</xdr:rowOff>
        </xdr:from>
        <xdr:to>
          <xdr:col>16</xdr:col>
          <xdr:colOff>449580</xdr:colOff>
          <xdr:row>49</xdr:row>
          <xdr:rowOff>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48</xdr:row>
          <xdr:rowOff>7620</xdr:rowOff>
        </xdr:from>
        <xdr:to>
          <xdr:col>16</xdr:col>
          <xdr:colOff>449580</xdr:colOff>
          <xdr:row>49</xdr:row>
          <xdr:rowOff>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48</xdr:row>
          <xdr:rowOff>7620</xdr:rowOff>
        </xdr:from>
        <xdr:to>
          <xdr:col>16</xdr:col>
          <xdr:colOff>449580</xdr:colOff>
          <xdr:row>49</xdr:row>
          <xdr:rowOff>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2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2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2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2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2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2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49</xdr:row>
          <xdr:rowOff>7620</xdr:rowOff>
        </xdr:from>
        <xdr:to>
          <xdr:col>16</xdr:col>
          <xdr:colOff>449580</xdr:colOff>
          <xdr:row>50</xdr:row>
          <xdr:rowOff>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2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2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50</xdr:row>
          <xdr:rowOff>7620</xdr:rowOff>
        </xdr:from>
        <xdr:to>
          <xdr:col>16</xdr:col>
          <xdr:colOff>449580</xdr:colOff>
          <xdr:row>51</xdr:row>
          <xdr:rowOff>0</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2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2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51</xdr:row>
          <xdr:rowOff>7620</xdr:rowOff>
        </xdr:from>
        <xdr:to>
          <xdr:col>16</xdr:col>
          <xdr:colOff>449580</xdr:colOff>
          <xdr:row>52</xdr:row>
          <xdr:rowOff>0</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51" name="Check Box 231" hidden="1">
              <a:extLst>
                <a:ext uri="{63B3BB69-23CF-44E3-9099-C40C66FF867C}">
                  <a14:compatExt spid="_x0000_s5351"/>
                </a:ext>
                <a:ext uri="{FF2B5EF4-FFF2-40B4-BE49-F238E27FC236}">
                  <a16:creationId xmlns:a16="http://schemas.microsoft.com/office/drawing/2014/main" id="{00000000-0008-0000-02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2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2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2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2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56" name="Check Box 236" hidden="1">
              <a:extLst>
                <a:ext uri="{63B3BB69-23CF-44E3-9099-C40C66FF867C}">
                  <a14:compatExt spid="_x0000_s5356"/>
                </a:ext>
                <a:ext uri="{FF2B5EF4-FFF2-40B4-BE49-F238E27FC236}">
                  <a16:creationId xmlns:a16="http://schemas.microsoft.com/office/drawing/2014/main" id="{00000000-0008-0000-02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2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58" name="Check Box 238" hidden="1">
              <a:extLst>
                <a:ext uri="{63B3BB69-23CF-44E3-9099-C40C66FF867C}">
                  <a14:compatExt spid="_x0000_s5358"/>
                </a:ext>
                <a:ext uri="{FF2B5EF4-FFF2-40B4-BE49-F238E27FC236}">
                  <a16:creationId xmlns:a16="http://schemas.microsoft.com/office/drawing/2014/main" id="{00000000-0008-0000-02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2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2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61" name="Check Box 241" hidden="1">
              <a:extLst>
                <a:ext uri="{63B3BB69-23CF-44E3-9099-C40C66FF867C}">
                  <a14:compatExt spid="_x0000_s5361"/>
                </a:ext>
                <a:ext uri="{FF2B5EF4-FFF2-40B4-BE49-F238E27FC236}">
                  <a16:creationId xmlns:a16="http://schemas.microsoft.com/office/drawing/2014/main" id="{00000000-0008-0000-02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52</xdr:row>
          <xdr:rowOff>7620</xdr:rowOff>
        </xdr:from>
        <xdr:to>
          <xdr:col>16</xdr:col>
          <xdr:colOff>449580</xdr:colOff>
          <xdr:row>53</xdr:row>
          <xdr:rowOff>0</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2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2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2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65" name="Check Box 245" hidden="1">
              <a:extLst>
                <a:ext uri="{63B3BB69-23CF-44E3-9099-C40C66FF867C}">
                  <a14:compatExt spid="_x0000_s5365"/>
                </a:ext>
                <a:ext uri="{FF2B5EF4-FFF2-40B4-BE49-F238E27FC236}">
                  <a16:creationId xmlns:a16="http://schemas.microsoft.com/office/drawing/2014/main" id="{00000000-0008-0000-02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2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2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2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2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2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2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2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2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2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75" name="Check Box 255" hidden="1">
              <a:extLst>
                <a:ext uri="{63B3BB69-23CF-44E3-9099-C40C66FF867C}">
                  <a14:compatExt spid="_x0000_s5375"/>
                </a:ext>
                <a:ext uri="{FF2B5EF4-FFF2-40B4-BE49-F238E27FC236}">
                  <a16:creationId xmlns:a16="http://schemas.microsoft.com/office/drawing/2014/main" id="{00000000-0008-0000-02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2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2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78" name="Check Box 258" hidden="1">
              <a:extLst>
                <a:ext uri="{63B3BB69-23CF-44E3-9099-C40C66FF867C}">
                  <a14:compatExt spid="_x0000_s5378"/>
                </a:ext>
                <a:ext uri="{FF2B5EF4-FFF2-40B4-BE49-F238E27FC236}">
                  <a16:creationId xmlns:a16="http://schemas.microsoft.com/office/drawing/2014/main" id="{00000000-0008-0000-02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2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53</xdr:row>
          <xdr:rowOff>7620</xdr:rowOff>
        </xdr:from>
        <xdr:to>
          <xdr:col>16</xdr:col>
          <xdr:colOff>449580</xdr:colOff>
          <xdr:row>54</xdr:row>
          <xdr:rowOff>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2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2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2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2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2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2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2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87" name="Check Box 267" hidden="1">
              <a:extLst>
                <a:ext uri="{63B3BB69-23CF-44E3-9099-C40C66FF867C}">
                  <a14:compatExt spid="_x0000_s5387"/>
                </a:ext>
                <a:ext uri="{FF2B5EF4-FFF2-40B4-BE49-F238E27FC236}">
                  <a16:creationId xmlns:a16="http://schemas.microsoft.com/office/drawing/2014/main" id="{00000000-0008-0000-02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2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2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2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91" name="Check Box 271" hidden="1">
              <a:extLst>
                <a:ext uri="{63B3BB69-23CF-44E3-9099-C40C66FF867C}">
                  <a14:compatExt spid="_x0000_s5391"/>
                </a:ext>
                <a:ext uri="{FF2B5EF4-FFF2-40B4-BE49-F238E27FC236}">
                  <a16:creationId xmlns:a16="http://schemas.microsoft.com/office/drawing/2014/main" id="{00000000-0008-0000-02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92" name="Check Box 272" hidden="1">
              <a:extLst>
                <a:ext uri="{63B3BB69-23CF-44E3-9099-C40C66FF867C}">
                  <a14:compatExt spid="_x0000_s5392"/>
                </a:ext>
                <a:ext uri="{FF2B5EF4-FFF2-40B4-BE49-F238E27FC236}">
                  <a16:creationId xmlns:a16="http://schemas.microsoft.com/office/drawing/2014/main" id="{00000000-0008-0000-02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93" name="Check Box 273" hidden="1">
              <a:extLst>
                <a:ext uri="{63B3BB69-23CF-44E3-9099-C40C66FF867C}">
                  <a14:compatExt spid="_x0000_s5393"/>
                </a:ext>
                <a:ext uri="{FF2B5EF4-FFF2-40B4-BE49-F238E27FC236}">
                  <a16:creationId xmlns:a16="http://schemas.microsoft.com/office/drawing/2014/main" id="{00000000-0008-0000-02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394" name="Check Box 274" hidden="1">
              <a:extLst>
                <a:ext uri="{63B3BB69-23CF-44E3-9099-C40C66FF867C}">
                  <a14:compatExt spid="_x0000_s5394"/>
                </a:ext>
                <a:ext uri="{FF2B5EF4-FFF2-40B4-BE49-F238E27FC236}">
                  <a16:creationId xmlns:a16="http://schemas.microsoft.com/office/drawing/2014/main" id="{00000000-0008-0000-02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95" name="Check Box 275" hidden="1">
              <a:extLst>
                <a:ext uri="{63B3BB69-23CF-44E3-9099-C40C66FF867C}">
                  <a14:compatExt spid="_x0000_s5395"/>
                </a:ext>
                <a:ext uri="{FF2B5EF4-FFF2-40B4-BE49-F238E27FC236}">
                  <a16:creationId xmlns:a16="http://schemas.microsoft.com/office/drawing/2014/main" id="{00000000-0008-0000-0200-00001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96" name="Check Box 276" hidden="1">
              <a:extLst>
                <a:ext uri="{63B3BB69-23CF-44E3-9099-C40C66FF867C}">
                  <a14:compatExt spid="_x0000_s5396"/>
                </a:ext>
                <a:ext uri="{FF2B5EF4-FFF2-40B4-BE49-F238E27FC236}">
                  <a16:creationId xmlns:a16="http://schemas.microsoft.com/office/drawing/2014/main" id="{00000000-0008-0000-02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97" name="Check Box 277" hidden="1">
              <a:extLst>
                <a:ext uri="{63B3BB69-23CF-44E3-9099-C40C66FF867C}">
                  <a14:compatExt spid="_x0000_s5397"/>
                </a:ext>
                <a:ext uri="{FF2B5EF4-FFF2-40B4-BE49-F238E27FC236}">
                  <a16:creationId xmlns:a16="http://schemas.microsoft.com/office/drawing/2014/main" id="{00000000-0008-0000-02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54</xdr:row>
          <xdr:rowOff>7620</xdr:rowOff>
        </xdr:from>
        <xdr:to>
          <xdr:col>16</xdr:col>
          <xdr:colOff>449580</xdr:colOff>
          <xdr:row>55</xdr:row>
          <xdr:rowOff>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2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2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2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2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2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2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2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05" name="Check Box 285" hidden="1">
              <a:extLst>
                <a:ext uri="{63B3BB69-23CF-44E3-9099-C40C66FF867C}">
                  <a14:compatExt spid="_x0000_s5405"/>
                </a:ext>
                <a:ext uri="{FF2B5EF4-FFF2-40B4-BE49-F238E27FC236}">
                  <a16:creationId xmlns:a16="http://schemas.microsoft.com/office/drawing/2014/main" id="{00000000-0008-0000-02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2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2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2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2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2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2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2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2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2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2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55</xdr:row>
          <xdr:rowOff>7620</xdr:rowOff>
        </xdr:from>
        <xdr:to>
          <xdr:col>16</xdr:col>
          <xdr:colOff>449580</xdr:colOff>
          <xdr:row>56</xdr:row>
          <xdr:rowOff>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2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2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2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2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2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2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2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2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2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2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2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2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2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2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2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2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2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2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56</xdr:row>
          <xdr:rowOff>7620</xdr:rowOff>
        </xdr:from>
        <xdr:to>
          <xdr:col>16</xdr:col>
          <xdr:colOff>449580</xdr:colOff>
          <xdr:row>57</xdr:row>
          <xdr:rowOff>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2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2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2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2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2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2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2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2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2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2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2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2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2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2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2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2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2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2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57</xdr:row>
          <xdr:rowOff>7620</xdr:rowOff>
        </xdr:from>
        <xdr:to>
          <xdr:col>16</xdr:col>
          <xdr:colOff>449580</xdr:colOff>
          <xdr:row>58</xdr:row>
          <xdr:rowOff>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2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2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2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2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2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2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2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2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2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62" name="Check Box 342" hidden="1">
              <a:extLst>
                <a:ext uri="{63B3BB69-23CF-44E3-9099-C40C66FF867C}">
                  <a14:compatExt spid="_x0000_s5462"/>
                </a:ext>
                <a:ext uri="{FF2B5EF4-FFF2-40B4-BE49-F238E27FC236}">
                  <a16:creationId xmlns:a16="http://schemas.microsoft.com/office/drawing/2014/main" id="{00000000-0008-0000-02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2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64" name="Check Box 344" hidden="1">
              <a:extLst>
                <a:ext uri="{63B3BB69-23CF-44E3-9099-C40C66FF867C}">
                  <a14:compatExt spid="_x0000_s5464"/>
                </a:ext>
                <a:ext uri="{FF2B5EF4-FFF2-40B4-BE49-F238E27FC236}">
                  <a16:creationId xmlns:a16="http://schemas.microsoft.com/office/drawing/2014/main" id="{00000000-0008-0000-02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65" name="Check Box 345" hidden="1">
              <a:extLst>
                <a:ext uri="{63B3BB69-23CF-44E3-9099-C40C66FF867C}">
                  <a14:compatExt spid="_x0000_s5465"/>
                </a:ext>
                <a:ext uri="{FF2B5EF4-FFF2-40B4-BE49-F238E27FC236}">
                  <a16:creationId xmlns:a16="http://schemas.microsoft.com/office/drawing/2014/main" id="{00000000-0008-0000-02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59</xdr:row>
          <xdr:rowOff>7620</xdr:rowOff>
        </xdr:from>
        <xdr:to>
          <xdr:col>16</xdr:col>
          <xdr:colOff>449580</xdr:colOff>
          <xdr:row>60</xdr:row>
          <xdr:rowOff>0</xdr:rowOff>
        </xdr:to>
        <xdr:sp macro="" textlink="">
          <xdr:nvSpPr>
            <xdr:cNvPr id="5466" name="Check Box 346" hidden="1">
              <a:extLst>
                <a:ext uri="{63B3BB69-23CF-44E3-9099-C40C66FF867C}">
                  <a14:compatExt spid="_x0000_s5466"/>
                </a:ext>
                <a:ext uri="{FF2B5EF4-FFF2-40B4-BE49-F238E27FC236}">
                  <a16:creationId xmlns:a16="http://schemas.microsoft.com/office/drawing/2014/main" id="{00000000-0008-0000-0200-00005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67" name="Check Box 347" hidden="1">
              <a:extLst>
                <a:ext uri="{63B3BB69-23CF-44E3-9099-C40C66FF867C}">
                  <a14:compatExt spid="_x0000_s5467"/>
                </a:ext>
                <a:ext uri="{FF2B5EF4-FFF2-40B4-BE49-F238E27FC236}">
                  <a16:creationId xmlns:a16="http://schemas.microsoft.com/office/drawing/2014/main" id="{00000000-0008-0000-0200-00005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68" name="Check Box 348" hidden="1">
              <a:extLst>
                <a:ext uri="{63B3BB69-23CF-44E3-9099-C40C66FF867C}">
                  <a14:compatExt spid="_x0000_s5468"/>
                </a:ext>
                <a:ext uri="{FF2B5EF4-FFF2-40B4-BE49-F238E27FC236}">
                  <a16:creationId xmlns:a16="http://schemas.microsoft.com/office/drawing/2014/main" id="{00000000-0008-0000-0200-00005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69" name="Check Box 349" hidden="1">
              <a:extLst>
                <a:ext uri="{63B3BB69-23CF-44E3-9099-C40C66FF867C}">
                  <a14:compatExt spid="_x0000_s5469"/>
                </a:ext>
                <a:ext uri="{FF2B5EF4-FFF2-40B4-BE49-F238E27FC236}">
                  <a16:creationId xmlns:a16="http://schemas.microsoft.com/office/drawing/2014/main" id="{00000000-0008-0000-0200-00005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58</xdr:row>
          <xdr:rowOff>7620</xdr:rowOff>
        </xdr:from>
        <xdr:to>
          <xdr:col>16</xdr:col>
          <xdr:colOff>449580</xdr:colOff>
          <xdr:row>59</xdr:row>
          <xdr:rowOff>0</xdr:rowOff>
        </xdr:to>
        <xdr:sp macro="" textlink="">
          <xdr:nvSpPr>
            <xdr:cNvPr id="5470" name="Check Box 350" hidden="1">
              <a:extLst>
                <a:ext uri="{63B3BB69-23CF-44E3-9099-C40C66FF867C}">
                  <a14:compatExt spid="_x0000_s5470"/>
                </a:ext>
                <a:ext uri="{FF2B5EF4-FFF2-40B4-BE49-F238E27FC236}">
                  <a16:creationId xmlns:a16="http://schemas.microsoft.com/office/drawing/2014/main" id="{00000000-0008-0000-0200-00005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59</xdr:row>
          <xdr:rowOff>7620</xdr:rowOff>
        </xdr:from>
        <xdr:to>
          <xdr:col>16</xdr:col>
          <xdr:colOff>449580</xdr:colOff>
          <xdr:row>60</xdr:row>
          <xdr:rowOff>0</xdr:rowOff>
        </xdr:to>
        <xdr:sp macro="" textlink="">
          <xdr:nvSpPr>
            <xdr:cNvPr id="5471" name="Check Box 351" hidden="1">
              <a:extLst>
                <a:ext uri="{63B3BB69-23CF-44E3-9099-C40C66FF867C}">
                  <a14:compatExt spid="_x0000_s5471"/>
                </a:ext>
                <a:ext uri="{FF2B5EF4-FFF2-40B4-BE49-F238E27FC236}">
                  <a16:creationId xmlns:a16="http://schemas.microsoft.com/office/drawing/2014/main" id="{00000000-0008-0000-0200-00005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59</xdr:row>
          <xdr:rowOff>7620</xdr:rowOff>
        </xdr:from>
        <xdr:to>
          <xdr:col>16</xdr:col>
          <xdr:colOff>449580</xdr:colOff>
          <xdr:row>60</xdr:row>
          <xdr:rowOff>0</xdr:rowOff>
        </xdr:to>
        <xdr:sp macro="" textlink="">
          <xdr:nvSpPr>
            <xdr:cNvPr id="5472" name="Check Box 352" hidden="1">
              <a:extLst>
                <a:ext uri="{63B3BB69-23CF-44E3-9099-C40C66FF867C}">
                  <a14:compatExt spid="_x0000_s5472"/>
                </a:ext>
                <a:ext uri="{FF2B5EF4-FFF2-40B4-BE49-F238E27FC236}">
                  <a16:creationId xmlns:a16="http://schemas.microsoft.com/office/drawing/2014/main" id="{00000000-0008-0000-0200-00006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59</xdr:row>
          <xdr:rowOff>7620</xdr:rowOff>
        </xdr:from>
        <xdr:to>
          <xdr:col>16</xdr:col>
          <xdr:colOff>449580</xdr:colOff>
          <xdr:row>60</xdr:row>
          <xdr:rowOff>0</xdr:rowOff>
        </xdr:to>
        <xdr:sp macro="" textlink="">
          <xdr:nvSpPr>
            <xdr:cNvPr id="5473" name="Check Box 353" hidden="1">
              <a:extLst>
                <a:ext uri="{63B3BB69-23CF-44E3-9099-C40C66FF867C}">
                  <a14:compatExt spid="_x0000_s5473"/>
                </a:ext>
                <a:ext uri="{FF2B5EF4-FFF2-40B4-BE49-F238E27FC236}">
                  <a16:creationId xmlns:a16="http://schemas.microsoft.com/office/drawing/2014/main" id="{00000000-0008-0000-0200-00006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59</xdr:row>
          <xdr:rowOff>7620</xdr:rowOff>
        </xdr:from>
        <xdr:to>
          <xdr:col>16</xdr:col>
          <xdr:colOff>449580</xdr:colOff>
          <xdr:row>60</xdr:row>
          <xdr:rowOff>0</xdr:rowOff>
        </xdr:to>
        <xdr:sp macro="" textlink="">
          <xdr:nvSpPr>
            <xdr:cNvPr id="5474" name="Check Box 354" hidden="1">
              <a:extLst>
                <a:ext uri="{63B3BB69-23CF-44E3-9099-C40C66FF867C}">
                  <a14:compatExt spid="_x0000_s5474"/>
                </a:ext>
                <a:ext uri="{FF2B5EF4-FFF2-40B4-BE49-F238E27FC236}">
                  <a16:creationId xmlns:a16="http://schemas.microsoft.com/office/drawing/2014/main" id="{00000000-0008-0000-0200-00006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59</xdr:row>
          <xdr:rowOff>7620</xdr:rowOff>
        </xdr:from>
        <xdr:to>
          <xdr:col>16</xdr:col>
          <xdr:colOff>449580</xdr:colOff>
          <xdr:row>60</xdr:row>
          <xdr:rowOff>0</xdr:rowOff>
        </xdr:to>
        <xdr:sp macro="" textlink="">
          <xdr:nvSpPr>
            <xdr:cNvPr id="5475" name="Check Box 355" hidden="1">
              <a:extLst>
                <a:ext uri="{63B3BB69-23CF-44E3-9099-C40C66FF867C}">
                  <a14:compatExt spid="_x0000_s5475"/>
                </a:ext>
                <a:ext uri="{FF2B5EF4-FFF2-40B4-BE49-F238E27FC236}">
                  <a16:creationId xmlns:a16="http://schemas.microsoft.com/office/drawing/2014/main" id="{00000000-0008-0000-0200-00006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59</xdr:row>
          <xdr:rowOff>7620</xdr:rowOff>
        </xdr:from>
        <xdr:to>
          <xdr:col>16</xdr:col>
          <xdr:colOff>449580</xdr:colOff>
          <xdr:row>60</xdr:row>
          <xdr:rowOff>0</xdr:rowOff>
        </xdr:to>
        <xdr:sp macro="" textlink="">
          <xdr:nvSpPr>
            <xdr:cNvPr id="5476" name="Check Box 356" hidden="1">
              <a:extLst>
                <a:ext uri="{63B3BB69-23CF-44E3-9099-C40C66FF867C}">
                  <a14:compatExt spid="_x0000_s5476"/>
                </a:ext>
                <a:ext uri="{FF2B5EF4-FFF2-40B4-BE49-F238E27FC236}">
                  <a16:creationId xmlns:a16="http://schemas.microsoft.com/office/drawing/2014/main" id="{00000000-0008-0000-0200-00006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59</xdr:row>
          <xdr:rowOff>7620</xdr:rowOff>
        </xdr:from>
        <xdr:to>
          <xdr:col>16</xdr:col>
          <xdr:colOff>449580</xdr:colOff>
          <xdr:row>60</xdr:row>
          <xdr:rowOff>0</xdr:rowOff>
        </xdr:to>
        <xdr:sp macro="" textlink="">
          <xdr:nvSpPr>
            <xdr:cNvPr id="5477" name="Check Box 357" hidden="1">
              <a:extLst>
                <a:ext uri="{63B3BB69-23CF-44E3-9099-C40C66FF867C}">
                  <a14:compatExt spid="_x0000_s5477"/>
                </a:ext>
                <a:ext uri="{FF2B5EF4-FFF2-40B4-BE49-F238E27FC236}">
                  <a16:creationId xmlns:a16="http://schemas.microsoft.com/office/drawing/2014/main" id="{00000000-0008-0000-0200-00006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59</xdr:row>
          <xdr:rowOff>7620</xdr:rowOff>
        </xdr:from>
        <xdr:to>
          <xdr:col>16</xdr:col>
          <xdr:colOff>449580</xdr:colOff>
          <xdr:row>60</xdr:row>
          <xdr:rowOff>0</xdr:rowOff>
        </xdr:to>
        <xdr:sp macro="" textlink="">
          <xdr:nvSpPr>
            <xdr:cNvPr id="5478" name="Check Box 358" hidden="1">
              <a:extLst>
                <a:ext uri="{63B3BB69-23CF-44E3-9099-C40C66FF867C}">
                  <a14:compatExt spid="_x0000_s5478"/>
                </a:ext>
                <a:ext uri="{FF2B5EF4-FFF2-40B4-BE49-F238E27FC236}">
                  <a16:creationId xmlns:a16="http://schemas.microsoft.com/office/drawing/2014/main" id="{00000000-0008-0000-0200-00006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59</xdr:row>
          <xdr:rowOff>7620</xdr:rowOff>
        </xdr:from>
        <xdr:to>
          <xdr:col>16</xdr:col>
          <xdr:colOff>449580</xdr:colOff>
          <xdr:row>60</xdr:row>
          <xdr:rowOff>0</xdr:rowOff>
        </xdr:to>
        <xdr:sp macro="" textlink="">
          <xdr:nvSpPr>
            <xdr:cNvPr id="5479" name="Check Box 359" hidden="1">
              <a:extLst>
                <a:ext uri="{63B3BB69-23CF-44E3-9099-C40C66FF867C}">
                  <a14:compatExt spid="_x0000_s5479"/>
                </a:ext>
                <a:ext uri="{FF2B5EF4-FFF2-40B4-BE49-F238E27FC236}">
                  <a16:creationId xmlns:a16="http://schemas.microsoft.com/office/drawing/2014/main" id="{00000000-0008-0000-0200-00006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5</xdr:row>
          <xdr:rowOff>15240</xdr:rowOff>
        </xdr:from>
        <xdr:to>
          <xdr:col>12</xdr:col>
          <xdr:colOff>266700</xdr:colOff>
          <xdr:row>6</xdr:row>
          <xdr:rowOff>15240</xdr:rowOff>
        </xdr:to>
        <xdr:sp macro="" textlink="">
          <xdr:nvSpPr>
            <xdr:cNvPr id="5480" name="Check Box 360" hidden="1">
              <a:extLst>
                <a:ext uri="{63B3BB69-23CF-44E3-9099-C40C66FF867C}">
                  <a14:compatExt spid="_x0000_s5480"/>
                </a:ext>
                <a:ext uri="{FF2B5EF4-FFF2-40B4-BE49-F238E27FC236}">
                  <a16:creationId xmlns:a16="http://schemas.microsoft.com/office/drawing/2014/main" id="{00000000-0008-0000-0200-00006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586740</xdr:colOff>
          <xdr:row>6</xdr:row>
          <xdr:rowOff>30480</xdr:rowOff>
        </xdr:from>
        <xdr:to>
          <xdr:col>12</xdr:col>
          <xdr:colOff>251460</xdr:colOff>
          <xdr:row>7</xdr:row>
          <xdr:rowOff>30480</xdr:rowOff>
        </xdr:to>
        <xdr:sp macro="" textlink="">
          <xdr:nvSpPr>
            <xdr:cNvPr id="5481" name="Check Box 361" hidden="1">
              <a:extLst>
                <a:ext uri="{63B3BB69-23CF-44E3-9099-C40C66FF867C}">
                  <a14:compatExt spid="_x0000_s5481"/>
                </a:ext>
                <a:ext uri="{FF2B5EF4-FFF2-40B4-BE49-F238E27FC236}">
                  <a16:creationId xmlns:a16="http://schemas.microsoft.com/office/drawing/2014/main" id="{00000000-0008-0000-0200-00006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61</xdr:row>
          <xdr:rowOff>7620</xdr:rowOff>
        </xdr:from>
        <xdr:to>
          <xdr:col>16</xdr:col>
          <xdr:colOff>449580</xdr:colOff>
          <xdr:row>62</xdr:row>
          <xdr:rowOff>0</xdr:rowOff>
        </xdr:to>
        <xdr:sp macro="" textlink="">
          <xdr:nvSpPr>
            <xdr:cNvPr id="5492" name="Check Box 372" hidden="1">
              <a:extLst>
                <a:ext uri="{63B3BB69-23CF-44E3-9099-C40C66FF867C}">
                  <a14:compatExt spid="_x0000_s5492"/>
                </a:ext>
                <a:ext uri="{FF2B5EF4-FFF2-40B4-BE49-F238E27FC236}">
                  <a16:creationId xmlns:a16="http://schemas.microsoft.com/office/drawing/2014/main" id="{00000000-0008-0000-0200-00007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61</xdr:row>
          <xdr:rowOff>7620</xdr:rowOff>
        </xdr:from>
        <xdr:to>
          <xdr:col>16</xdr:col>
          <xdr:colOff>449580</xdr:colOff>
          <xdr:row>62</xdr:row>
          <xdr:rowOff>0</xdr:rowOff>
        </xdr:to>
        <xdr:sp macro="" textlink="">
          <xdr:nvSpPr>
            <xdr:cNvPr id="5493" name="Check Box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61</xdr:row>
          <xdr:rowOff>7620</xdr:rowOff>
        </xdr:from>
        <xdr:to>
          <xdr:col>16</xdr:col>
          <xdr:colOff>449580</xdr:colOff>
          <xdr:row>62</xdr:row>
          <xdr:rowOff>0</xdr:rowOff>
        </xdr:to>
        <xdr:sp macro="" textlink="">
          <xdr:nvSpPr>
            <xdr:cNvPr id="5494" name="Check Box 374" hidden="1">
              <a:extLst>
                <a:ext uri="{63B3BB69-23CF-44E3-9099-C40C66FF867C}">
                  <a14:compatExt spid="_x0000_s5494"/>
                </a:ext>
                <a:ext uri="{FF2B5EF4-FFF2-40B4-BE49-F238E27FC236}">
                  <a16:creationId xmlns:a16="http://schemas.microsoft.com/office/drawing/2014/main" id="{00000000-0008-0000-0200-00007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61</xdr:row>
          <xdr:rowOff>7620</xdr:rowOff>
        </xdr:from>
        <xdr:to>
          <xdr:col>16</xdr:col>
          <xdr:colOff>449580</xdr:colOff>
          <xdr:row>62</xdr:row>
          <xdr:rowOff>0</xdr:rowOff>
        </xdr:to>
        <xdr:sp macro="" textlink="">
          <xdr:nvSpPr>
            <xdr:cNvPr id="5495" name="Check Box 375" hidden="1">
              <a:extLst>
                <a:ext uri="{63B3BB69-23CF-44E3-9099-C40C66FF867C}">
                  <a14:compatExt spid="_x0000_s5495"/>
                </a:ext>
                <a:ext uri="{FF2B5EF4-FFF2-40B4-BE49-F238E27FC236}">
                  <a16:creationId xmlns:a16="http://schemas.microsoft.com/office/drawing/2014/main" id="{00000000-0008-0000-0200-00007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61</xdr:row>
          <xdr:rowOff>7620</xdr:rowOff>
        </xdr:from>
        <xdr:to>
          <xdr:col>16</xdr:col>
          <xdr:colOff>449580</xdr:colOff>
          <xdr:row>62</xdr:row>
          <xdr:rowOff>0</xdr:rowOff>
        </xdr:to>
        <xdr:sp macro="" textlink="">
          <xdr:nvSpPr>
            <xdr:cNvPr id="5496" name="Check Box 376" hidden="1">
              <a:extLst>
                <a:ext uri="{63B3BB69-23CF-44E3-9099-C40C66FF867C}">
                  <a14:compatExt spid="_x0000_s5496"/>
                </a:ext>
                <a:ext uri="{FF2B5EF4-FFF2-40B4-BE49-F238E27FC236}">
                  <a16:creationId xmlns:a16="http://schemas.microsoft.com/office/drawing/2014/main" id="{00000000-0008-0000-0200-00007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61</xdr:row>
          <xdr:rowOff>7620</xdr:rowOff>
        </xdr:from>
        <xdr:to>
          <xdr:col>16</xdr:col>
          <xdr:colOff>449580</xdr:colOff>
          <xdr:row>62</xdr:row>
          <xdr:rowOff>0</xdr:rowOff>
        </xdr:to>
        <xdr:sp macro="" textlink="">
          <xdr:nvSpPr>
            <xdr:cNvPr id="5497" name="Check Box 377" hidden="1">
              <a:extLst>
                <a:ext uri="{63B3BB69-23CF-44E3-9099-C40C66FF867C}">
                  <a14:compatExt spid="_x0000_s5497"/>
                </a:ext>
                <a:ext uri="{FF2B5EF4-FFF2-40B4-BE49-F238E27FC236}">
                  <a16:creationId xmlns:a16="http://schemas.microsoft.com/office/drawing/2014/main" id="{00000000-0008-0000-02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61</xdr:row>
          <xdr:rowOff>7620</xdr:rowOff>
        </xdr:from>
        <xdr:to>
          <xdr:col>16</xdr:col>
          <xdr:colOff>449580</xdr:colOff>
          <xdr:row>62</xdr:row>
          <xdr:rowOff>0</xdr:rowOff>
        </xdr:to>
        <xdr:sp macro="" textlink="">
          <xdr:nvSpPr>
            <xdr:cNvPr id="5498" name="Check Box 378" hidden="1">
              <a:extLst>
                <a:ext uri="{63B3BB69-23CF-44E3-9099-C40C66FF867C}">
                  <a14:compatExt spid="_x0000_s5498"/>
                </a:ext>
                <a:ext uri="{FF2B5EF4-FFF2-40B4-BE49-F238E27FC236}">
                  <a16:creationId xmlns:a16="http://schemas.microsoft.com/office/drawing/2014/main" id="{00000000-0008-0000-0200-00007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61</xdr:row>
          <xdr:rowOff>7620</xdr:rowOff>
        </xdr:from>
        <xdr:to>
          <xdr:col>16</xdr:col>
          <xdr:colOff>449580</xdr:colOff>
          <xdr:row>62</xdr:row>
          <xdr:rowOff>0</xdr:rowOff>
        </xdr:to>
        <xdr:sp macro="" textlink="">
          <xdr:nvSpPr>
            <xdr:cNvPr id="5499" name="Check Box 379" hidden="1">
              <a:extLst>
                <a:ext uri="{63B3BB69-23CF-44E3-9099-C40C66FF867C}">
                  <a14:compatExt spid="_x0000_s5499"/>
                </a:ext>
                <a:ext uri="{FF2B5EF4-FFF2-40B4-BE49-F238E27FC236}">
                  <a16:creationId xmlns:a16="http://schemas.microsoft.com/office/drawing/2014/main" id="{00000000-0008-0000-0200-00007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61</xdr:row>
          <xdr:rowOff>7620</xdr:rowOff>
        </xdr:from>
        <xdr:to>
          <xdr:col>16</xdr:col>
          <xdr:colOff>449580</xdr:colOff>
          <xdr:row>62</xdr:row>
          <xdr:rowOff>0</xdr:rowOff>
        </xdr:to>
        <xdr:sp macro="" textlink="">
          <xdr:nvSpPr>
            <xdr:cNvPr id="5500" name="Check Box 380" hidden="1">
              <a:extLst>
                <a:ext uri="{63B3BB69-23CF-44E3-9099-C40C66FF867C}">
                  <a14:compatExt spid="_x0000_s5500"/>
                </a:ext>
                <a:ext uri="{FF2B5EF4-FFF2-40B4-BE49-F238E27FC236}">
                  <a16:creationId xmlns:a16="http://schemas.microsoft.com/office/drawing/2014/main" id="{00000000-0008-0000-02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61</xdr:row>
          <xdr:rowOff>7620</xdr:rowOff>
        </xdr:from>
        <xdr:to>
          <xdr:col>16</xdr:col>
          <xdr:colOff>449580</xdr:colOff>
          <xdr:row>62</xdr:row>
          <xdr:rowOff>0</xdr:rowOff>
        </xdr:to>
        <xdr:sp macro="" textlink="">
          <xdr:nvSpPr>
            <xdr:cNvPr id="5501" name="Check Box 381" hidden="1">
              <a:extLst>
                <a:ext uri="{63B3BB69-23CF-44E3-9099-C40C66FF867C}">
                  <a14:compatExt spid="_x0000_s5501"/>
                </a:ext>
                <a:ext uri="{FF2B5EF4-FFF2-40B4-BE49-F238E27FC236}">
                  <a16:creationId xmlns:a16="http://schemas.microsoft.com/office/drawing/2014/main" id="{00000000-0008-0000-02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62</xdr:row>
          <xdr:rowOff>7620</xdr:rowOff>
        </xdr:from>
        <xdr:to>
          <xdr:col>16</xdr:col>
          <xdr:colOff>449580</xdr:colOff>
          <xdr:row>63</xdr:row>
          <xdr:rowOff>0</xdr:rowOff>
        </xdr:to>
        <xdr:sp macro="" textlink="">
          <xdr:nvSpPr>
            <xdr:cNvPr id="5502" name="Check Box 382" hidden="1">
              <a:extLst>
                <a:ext uri="{63B3BB69-23CF-44E3-9099-C40C66FF867C}">
                  <a14:compatExt spid="_x0000_s5502"/>
                </a:ext>
                <a:ext uri="{FF2B5EF4-FFF2-40B4-BE49-F238E27FC236}">
                  <a16:creationId xmlns:a16="http://schemas.microsoft.com/office/drawing/2014/main" id="{00000000-0008-0000-0200-00007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62</xdr:row>
          <xdr:rowOff>7620</xdr:rowOff>
        </xdr:from>
        <xdr:to>
          <xdr:col>16</xdr:col>
          <xdr:colOff>449580</xdr:colOff>
          <xdr:row>63</xdr:row>
          <xdr:rowOff>0</xdr:rowOff>
        </xdr:to>
        <xdr:sp macro="" textlink="">
          <xdr:nvSpPr>
            <xdr:cNvPr id="5503" name="Check Box 383" hidden="1">
              <a:extLst>
                <a:ext uri="{63B3BB69-23CF-44E3-9099-C40C66FF867C}">
                  <a14:compatExt spid="_x0000_s5503"/>
                </a:ext>
                <a:ext uri="{FF2B5EF4-FFF2-40B4-BE49-F238E27FC236}">
                  <a16:creationId xmlns:a16="http://schemas.microsoft.com/office/drawing/2014/main" id="{00000000-0008-0000-0200-00007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62</xdr:row>
          <xdr:rowOff>7620</xdr:rowOff>
        </xdr:from>
        <xdr:to>
          <xdr:col>16</xdr:col>
          <xdr:colOff>449580</xdr:colOff>
          <xdr:row>63</xdr:row>
          <xdr:rowOff>0</xdr:rowOff>
        </xdr:to>
        <xdr:sp macro="" textlink="">
          <xdr:nvSpPr>
            <xdr:cNvPr id="5504" name="Check Box 384" hidden="1">
              <a:extLst>
                <a:ext uri="{63B3BB69-23CF-44E3-9099-C40C66FF867C}">
                  <a14:compatExt spid="_x0000_s5504"/>
                </a:ext>
                <a:ext uri="{FF2B5EF4-FFF2-40B4-BE49-F238E27FC236}">
                  <a16:creationId xmlns:a16="http://schemas.microsoft.com/office/drawing/2014/main" id="{00000000-0008-0000-0200-00008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62</xdr:row>
          <xdr:rowOff>7620</xdr:rowOff>
        </xdr:from>
        <xdr:to>
          <xdr:col>16</xdr:col>
          <xdr:colOff>449580</xdr:colOff>
          <xdr:row>63</xdr:row>
          <xdr:rowOff>0</xdr:rowOff>
        </xdr:to>
        <xdr:sp macro="" textlink="">
          <xdr:nvSpPr>
            <xdr:cNvPr id="5505" name="Check Box 385" hidden="1">
              <a:extLst>
                <a:ext uri="{63B3BB69-23CF-44E3-9099-C40C66FF867C}">
                  <a14:compatExt spid="_x0000_s5505"/>
                </a:ext>
                <a:ext uri="{FF2B5EF4-FFF2-40B4-BE49-F238E27FC236}">
                  <a16:creationId xmlns:a16="http://schemas.microsoft.com/office/drawing/2014/main" id="{00000000-0008-0000-0200-00008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62</xdr:row>
          <xdr:rowOff>7620</xdr:rowOff>
        </xdr:from>
        <xdr:to>
          <xdr:col>16</xdr:col>
          <xdr:colOff>449580</xdr:colOff>
          <xdr:row>63</xdr:row>
          <xdr:rowOff>0</xdr:rowOff>
        </xdr:to>
        <xdr:sp macro="" textlink="">
          <xdr:nvSpPr>
            <xdr:cNvPr id="5506" name="Check Box 386" hidden="1">
              <a:extLst>
                <a:ext uri="{63B3BB69-23CF-44E3-9099-C40C66FF867C}">
                  <a14:compatExt spid="_x0000_s5506"/>
                </a:ext>
                <a:ext uri="{FF2B5EF4-FFF2-40B4-BE49-F238E27FC236}">
                  <a16:creationId xmlns:a16="http://schemas.microsoft.com/office/drawing/2014/main" id="{00000000-0008-0000-0200-00008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62</xdr:row>
          <xdr:rowOff>7620</xdr:rowOff>
        </xdr:from>
        <xdr:to>
          <xdr:col>16</xdr:col>
          <xdr:colOff>449580</xdr:colOff>
          <xdr:row>63</xdr:row>
          <xdr:rowOff>0</xdr:rowOff>
        </xdr:to>
        <xdr:sp macro="" textlink="">
          <xdr:nvSpPr>
            <xdr:cNvPr id="5507" name="Check Box 387" hidden="1">
              <a:extLst>
                <a:ext uri="{63B3BB69-23CF-44E3-9099-C40C66FF867C}">
                  <a14:compatExt spid="_x0000_s5507"/>
                </a:ext>
                <a:ext uri="{FF2B5EF4-FFF2-40B4-BE49-F238E27FC236}">
                  <a16:creationId xmlns:a16="http://schemas.microsoft.com/office/drawing/2014/main" id="{00000000-0008-0000-0200-00008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62</xdr:row>
          <xdr:rowOff>7620</xdr:rowOff>
        </xdr:from>
        <xdr:to>
          <xdr:col>16</xdr:col>
          <xdr:colOff>449580</xdr:colOff>
          <xdr:row>63</xdr:row>
          <xdr:rowOff>0</xdr:rowOff>
        </xdr:to>
        <xdr:sp macro="" textlink="">
          <xdr:nvSpPr>
            <xdr:cNvPr id="5508" name="Check Box 388" hidden="1">
              <a:extLst>
                <a:ext uri="{63B3BB69-23CF-44E3-9099-C40C66FF867C}">
                  <a14:compatExt spid="_x0000_s5508"/>
                </a:ext>
                <a:ext uri="{FF2B5EF4-FFF2-40B4-BE49-F238E27FC236}">
                  <a16:creationId xmlns:a16="http://schemas.microsoft.com/office/drawing/2014/main" id="{00000000-0008-0000-0200-00008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62</xdr:row>
          <xdr:rowOff>7620</xdr:rowOff>
        </xdr:from>
        <xdr:to>
          <xdr:col>16</xdr:col>
          <xdr:colOff>449580</xdr:colOff>
          <xdr:row>63</xdr:row>
          <xdr:rowOff>0</xdr:rowOff>
        </xdr:to>
        <xdr:sp macro="" textlink="">
          <xdr:nvSpPr>
            <xdr:cNvPr id="5509" name="Check Box 389" hidden="1">
              <a:extLst>
                <a:ext uri="{63B3BB69-23CF-44E3-9099-C40C66FF867C}">
                  <a14:compatExt spid="_x0000_s5509"/>
                </a:ext>
                <a:ext uri="{FF2B5EF4-FFF2-40B4-BE49-F238E27FC236}">
                  <a16:creationId xmlns:a16="http://schemas.microsoft.com/office/drawing/2014/main" id="{00000000-0008-0000-02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62</xdr:row>
          <xdr:rowOff>7620</xdr:rowOff>
        </xdr:from>
        <xdr:to>
          <xdr:col>16</xdr:col>
          <xdr:colOff>449580</xdr:colOff>
          <xdr:row>63</xdr:row>
          <xdr:rowOff>0</xdr:rowOff>
        </xdr:to>
        <xdr:sp macro="" textlink="">
          <xdr:nvSpPr>
            <xdr:cNvPr id="5510" name="Check Box 390" hidden="1">
              <a:extLst>
                <a:ext uri="{63B3BB69-23CF-44E3-9099-C40C66FF867C}">
                  <a14:compatExt spid="_x0000_s5510"/>
                </a:ext>
                <a:ext uri="{FF2B5EF4-FFF2-40B4-BE49-F238E27FC236}">
                  <a16:creationId xmlns:a16="http://schemas.microsoft.com/office/drawing/2014/main" id="{00000000-0008-0000-02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62</xdr:row>
          <xdr:rowOff>7620</xdr:rowOff>
        </xdr:from>
        <xdr:to>
          <xdr:col>16</xdr:col>
          <xdr:colOff>449580</xdr:colOff>
          <xdr:row>63</xdr:row>
          <xdr:rowOff>0</xdr:rowOff>
        </xdr:to>
        <xdr:sp macro="" textlink="">
          <xdr:nvSpPr>
            <xdr:cNvPr id="5511" name="Check Box 391" hidden="1">
              <a:extLst>
                <a:ext uri="{63B3BB69-23CF-44E3-9099-C40C66FF867C}">
                  <a14:compatExt spid="_x0000_s5511"/>
                </a:ext>
                <a:ext uri="{FF2B5EF4-FFF2-40B4-BE49-F238E27FC236}">
                  <a16:creationId xmlns:a16="http://schemas.microsoft.com/office/drawing/2014/main" id="{00000000-0008-0000-0200-00008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60</xdr:row>
          <xdr:rowOff>7620</xdr:rowOff>
        </xdr:from>
        <xdr:to>
          <xdr:col>16</xdr:col>
          <xdr:colOff>480060</xdr:colOff>
          <xdr:row>61</xdr:row>
          <xdr:rowOff>7620</xdr:rowOff>
        </xdr:to>
        <xdr:sp macro="" textlink="">
          <xdr:nvSpPr>
            <xdr:cNvPr id="5512" name="Check Box 392" hidden="1">
              <a:extLst>
                <a:ext uri="{63B3BB69-23CF-44E3-9099-C40C66FF867C}">
                  <a14:compatExt spid="_x0000_s5512"/>
                </a:ext>
                <a:ext uri="{FF2B5EF4-FFF2-40B4-BE49-F238E27FC236}">
                  <a16:creationId xmlns:a16="http://schemas.microsoft.com/office/drawing/2014/main" id="{00000000-0008-0000-02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64</xdr:row>
          <xdr:rowOff>15240</xdr:rowOff>
        </xdr:from>
        <xdr:to>
          <xdr:col>16</xdr:col>
          <xdr:colOff>449580</xdr:colOff>
          <xdr:row>65</xdr:row>
          <xdr:rowOff>7620</xdr:rowOff>
        </xdr:to>
        <xdr:sp macro="" textlink="">
          <xdr:nvSpPr>
            <xdr:cNvPr id="5513" name="Check Box 393" hidden="1">
              <a:extLst>
                <a:ext uri="{63B3BB69-23CF-44E3-9099-C40C66FF867C}">
                  <a14:compatExt spid="_x0000_s5513"/>
                </a:ext>
                <a:ext uri="{FF2B5EF4-FFF2-40B4-BE49-F238E27FC236}">
                  <a16:creationId xmlns:a16="http://schemas.microsoft.com/office/drawing/2014/main" id="{00000000-0008-0000-0200-00008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65</xdr:row>
          <xdr:rowOff>15240</xdr:rowOff>
        </xdr:from>
        <xdr:to>
          <xdr:col>16</xdr:col>
          <xdr:colOff>449580</xdr:colOff>
          <xdr:row>66</xdr:row>
          <xdr:rowOff>7620</xdr:rowOff>
        </xdr:to>
        <xdr:sp macro="" textlink="">
          <xdr:nvSpPr>
            <xdr:cNvPr id="5514" name="Check Box 394" hidden="1">
              <a:extLst>
                <a:ext uri="{63B3BB69-23CF-44E3-9099-C40C66FF867C}">
                  <a14:compatExt spid="_x0000_s5514"/>
                </a:ext>
                <a:ext uri="{FF2B5EF4-FFF2-40B4-BE49-F238E27FC236}">
                  <a16:creationId xmlns:a16="http://schemas.microsoft.com/office/drawing/2014/main" id="{00000000-0008-0000-0200-00008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66</xdr:row>
          <xdr:rowOff>15240</xdr:rowOff>
        </xdr:from>
        <xdr:to>
          <xdr:col>16</xdr:col>
          <xdr:colOff>449580</xdr:colOff>
          <xdr:row>67</xdr:row>
          <xdr:rowOff>7620</xdr:rowOff>
        </xdr:to>
        <xdr:sp macro="" textlink="">
          <xdr:nvSpPr>
            <xdr:cNvPr id="5515" name="Check Box 395" hidden="1">
              <a:extLst>
                <a:ext uri="{63B3BB69-23CF-44E3-9099-C40C66FF867C}">
                  <a14:compatExt spid="_x0000_s5515"/>
                </a:ext>
                <a:ext uri="{FF2B5EF4-FFF2-40B4-BE49-F238E27FC236}">
                  <a16:creationId xmlns:a16="http://schemas.microsoft.com/office/drawing/2014/main" id="{00000000-0008-0000-02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67</xdr:row>
          <xdr:rowOff>15240</xdr:rowOff>
        </xdr:from>
        <xdr:to>
          <xdr:col>16</xdr:col>
          <xdr:colOff>449580</xdr:colOff>
          <xdr:row>68</xdr:row>
          <xdr:rowOff>7620</xdr:rowOff>
        </xdr:to>
        <xdr:sp macro="" textlink="">
          <xdr:nvSpPr>
            <xdr:cNvPr id="5516" name="Check Box 396" hidden="1">
              <a:extLst>
                <a:ext uri="{63B3BB69-23CF-44E3-9099-C40C66FF867C}">
                  <a14:compatExt spid="_x0000_s5516"/>
                </a:ext>
                <a:ext uri="{FF2B5EF4-FFF2-40B4-BE49-F238E27FC236}">
                  <a16:creationId xmlns:a16="http://schemas.microsoft.com/office/drawing/2014/main" id="{00000000-0008-0000-0200-00008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68</xdr:row>
          <xdr:rowOff>15240</xdr:rowOff>
        </xdr:from>
        <xdr:to>
          <xdr:col>16</xdr:col>
          <xdr:colOff>449580</xdr:colOff>
          <xdr:row>69</xdr:row>
          <xdr:rowOff>7620</xdr:rowOff>
        </xdr:to>
        <xdr:sp macro="" textlink="">
          <xdr:nvSpPr>
            <xdr:cNvPr id="5517" name="Check Box 397" hidden="1">
              <a:extLst>
                <a:ext uri="{63B3BB69-23CF-44E3-9099-C40C66FF867C}">
                  <a14:compatExt spid="_x0000_s5517"/>
                </a:ext>
                <a:ext uri="{FF2B5EF4-FFF2-40B4-BE49-F238E27FC236}">
                  <a16:creationId xmlns:a16="http://schemas.microsoft.com/office/drawing/2014/main" id="{00000000-0008-0000-0200-00008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69</xdr:row>
          <xdr:rowOff>15240</xdr:rowOff>
        </xdr:from>
        <xdr:to>
          <xdr:col>16</xdr:col>
          <xdr:colOff>449580</xdr:colOff>
          <xdr:row>70</xdr:row>
          <xdr:rowOff>7620</xdr:rowOff>
        </xdr:to>
        <xdr:sp macro="" textlink="">
          <xdr:nvSpPr>
            <xdr:cNvPr id="5518" name="Check Box 398" hidden="1">
              <a:extLst>
                <a:ext uri="{63B3BB69-23CF-44E3-9099-C40C66FF867C}">
                  <a14:compatExt spid="_x0000_s5518"/>
                </a:ext>
                <a:ext uri="{FF2B5EF4-FFF2-40B4-BE49-F238E27FC236}">
                  <a16:creationId xmlns:a16="http://schemas.microsoft.com/office/drawing/2014/main" id="{00000000-0008-0000-0200-00008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70</xdr:row>
          <xdr:rowOff>15240</xdr:rowOff>
        </xdr:from>
        <xdr:to>
          <xdr:col>16</xdr:col>
          <xdr:colOff>449580</xdr:colOff>
          <xdr:row>71</xdr:row>
          <xdr:rowOff>7620</xdr:rowOff>
        </xdr:to>
        <xdr:sp macro="" textlink="">
          <xdr:nvSpPr>
            <xdr:cNvPr id="5519" name="Check Box 399" hidden="1">
              <a:extLst>
                <a:ext uri="{63B3BB69-23CF-44E3-9099-C40C66FF867C}">
                  <a14:compatExt spid="_x0000_s5519"/>
                </a:ext>
                <a:ext uri="{FF2B5EF4-FFF2-40B4-BE49-F238E27FC236}">
                  <a16:creationId xmlns:a16="http://schemas.microsoft.com/office/drawing/2014/main" id="{00000000-0008-0000-0200-00008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71</xdr:row>
          <xdr:rowOff>15240</xdr:rowOff>
        </xdr:from>
        <xdr:to>
          <xdr:col>16</xdr:col>
          <xdr:colOff>449580</xdr:colOff>
          <xdr:row>72</xdr:row>
          <xdr:rowOff>7620</xdr:rowOff>
        </xdr:to>
        <xdr:sp macro="" textlink="">
          <xdr:nvSpPr>
            <xdr:cNvPr id="5520" name="Check Box 400" hidden="1">
              <a:extLst>
                <a:ext uri="{63B3BB69-23CF-44E3-9099-C40C66FF867C}">
                  <a14:compatExt spid="_x0000_s5520"/>
                </a:ext>
                <a:ext uri="{FF2B5EF4-FFF2-40B4-BE49-F238E27FC236}">
                  <a16:creationId xmlns:a16="http://schemas.microsoft.com/office/drawing/2014/main" id="{00000000-0008-0000-0200-00009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72</xdr:row>
          <xdr:rowOff>15240</xdr:rowOff>
        </xdr:from>
        <xdr:to>
          <xdr:col>16</xdr:col>
          <xdr:colOff>449580</xdr:colOff>
          <xdr:row>73</xdr:row>
          <xdr:rowOff>7620</xdr:rowOff>
        </xdr:to>
        <xdr:sp macro="" textlink="">
          <xdr:nvSpPr>
            <xdr:cNvPr id="5521" name="Check Box 401" hidden="1">
              <a:extLst>
                <a:ext uri="{63B3BB69-23CF-44E3-9099-C40C66FF867C}">
                  <a14:compatExt spid="_x0000_s5521"/>
                </a:ext>
                <a:ext uri="{FF2B5EF4-FFF2-40B4-BE49-F238E27FC236}">
                  <a16:creationId xmlns:a16="http://schemas.microsoft.com/office/drawing/2014/main" id="{00000000-0008-0000-0200-00009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73</xdr:row>
          <xdr:rowOff>15240</xdr:rowOff>
        </xdr:from>
        <xdr:to>
          <xdr:col>16</xdr:col>
          <xdr:colOff>449580</xdr:colOff>
          <xdr:row>74</xdr:row>
          <xdr:rowOff>7620</xdr:rowOff>
        </xdr:to>
        <xdr:sp macro="" textlink="">
          <xdr:nvSpPr>
            <xdr:cNvPr id="5522" name="Check Box 402" hidden="1">
              <a:extLst>
                <a:ext uri="{63B3BB69-23CF-44E3-9099-C40C66FF867C}">
                  <a14:compatExt spid="_x0000_s5522"/>
                </a:ext>
                <a:ext uri="{FF2B5EF4-FFF2-40B4-BE49-F238E27FC236}">
                  <a16:creationId xmlns:a16="http://schemas.microsoft.com/office/drawing/2014/main" id="{00000000-0008-0000-0200-00009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74</xdr:row>
          <xdr:rowOff>15240</xdr:rowOff>
        </xdr:from>
        <xdr:to>
          <xdr:col>16</xdr:col>
          <xdr:colOff>449580</xdr:colOff>
          <xdr:row>75</xdr:row>
          <xdr:rowOff>7620</xdr:rowOff>
        </xdr:to>
        <xdr:sp macro="" textlink="">
          <xdr:nvSpPr>
            <xdr:cNvPr id="5523" name="Check Box 403" hidden="1">
              <a:extLst>
                <a:ext uri="{63B3BB69-23CF-44E3-9099-C40C66FF867C}">
                  <a14:compatExt spid="_x0000_s5523"/>
                </a:ext>
                <a:ext uri="{FF2B5EF4-FFF2-40B4-BE49-F238E27FC236}">
                  <a16:creationId xmlns:a16="http://schemas.microsoft.com/office/drawing/2014/main" id="{00000000-0008-0000-0200-00009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75</xdr:row>
          <xdr:rowOff>15240</xdr:rowOff>
        </xdr:from>
        <xdr:to>
          <xdr:col>16</xdr:col>
          <xdr:colOff>449580</xdr:colOff>
          <xdr:row>76</xdr:row>
          <xdr:rowOff>7620</xdr:rowOff>
        </xdr:to>
        <xdr:sp macro="" textlink="">
          <xdr:nvSpPr>
            <xdr:cNvPr id="5524" name="Check Box 404" hidden="1">
              <a:extLst>
                <a:ext uri="{63B3BB69-23CF-44E3-9099-C40C66FF867C}">
                  <a14:compatExt spid="_x0000_s5524"/>
                </a:ext>
                <a:ext uri="{FF2B5EF4-FFF2-40B4-BE49-F238E27FC236}">
                  <a16:creationId xmlns:a16="http://schemas.microsoft.com/office/drawing/2014/main" id="{00000000-0008-0000-0200-00009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76</xdr:row>
          <xdr:rowOff>15240</xdr:rowOff>
        </xdr:from>
        <xdr:to>
          <xdr:col>16</xdr:col>
          <xdr:colOff>449580</xdr:colOff>
          <xdr:row>77</xdr:row>
          <xdr:rowOff>7620</xdr:rowOff>
        </xdr:to>
        <xdr:sp macro="" textlink="">
          <xdr:nvSpPr>
            <xdr:cNvPr id="5525" name="Check Box 405" hidden="1">
              <a:extLst>
                <a:ext uri="{63B3BB69-23CF-44E3-9099-C40C66FF867C}">
                  <a14:compatExt spid="_x0000_s5525"/>
                </a:ext>
                <a:ext uri="{FF2B5EF4-FFF2-40B4-BE49-F238E27FC236}">
                  <a16:creationId xmlns:a16="http://schemas.microsoft.com/office/drawing/2014/main" id="{00000000-0008-0000-0200-00009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77</xdr:row>
          <xdr:rowOff>15240</xdr:rowOff>
        </xdr:from>
        <xdr:to>
          <xdr:col>16</xdr:col>
          <xdr:colOff>449580</xdr:colOff>
          <xdr:row>78</xdr:row>
          <xdr:rowOff>7620</xdr:rowOff>
        </xdr:to>
        <xdr:sp macro="" textlink="">
          <xdr:nvSpPr>
            <xdr:cNvPr id="5526" name="Check Box 406" hidden="1">
              <a:extLst>
                <a:ext uri="{63B3BB69-23CF-44E3-9099-C40C66FF867C}">
                  <a14:compatExt spid="_x0000_s5526"/>
                </a:ext>
                <a:ext uri="{FF2B5EF4-FFF2-40B4-BE49-F238E27FC236}">
                  <a16:creationId xmlns:a16="http://schemas.microsoft.com/office/drawing/2014/main" id="{00000000-0008-0000-0200-00009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78</xdr:row>
          <xdr:rowOff>15240</xdr:rowOff>
        </xdr:from>
        <xdr:to>
          <xdr:col>16</xdr:col>
          <xdr:colOff>449580</xdr:colOff>
          <xdr:row>79</xdr:row>
          <xdr:rowOff>7620</xdr:rowOff>
        </xdr:to>
        <xdr:sp macro="" textlink="">
          <xdr:nvSpPr>
            <xdr:cNvPr id="5527" name="Check Box 407" hidden="1">
              <a:extLst>
                <a:ext uri="{63B3BB69-23CF-44E3-9099-C40C66FF867C}">
                  <a14:compatExt spid="_x0000_s5527"/>
                </a:ext>
                <a:ext uri="{FF2B5EF4-FFF2-40B4-BE49-F238E27FC236}">
                  <a16:creationId xmlns:a16="http://schemas.microsoft.com/office/drawing/2014/main" id="{00000000-0008-0000-0200-00009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79</xdr:row>
          <xdr:rowOff>15240</xdr:rowOff>
        </xdr:from>
        <xdr:to>
          <xdr:col>16</xdr:col>
          <xdr:colOff>449580</xdr:colOff>
          <xdr:row>80</xdr:row>
          <xdr:rowOff>7620</xdr:rowOff>
        </xdr:to>
        <xdr:sp macro="" textlink="">
          <xdr:nvSpPr>
            <xdr:cNvPr id="5528" name="Check Box 408" hidden="1">
              <a:extLst>
                <a:ext uri="{63B3BB69-23CF-44E3-9099-C40C66FF867C}">
                  <a14:compatExt spid="_x0000_s5528"/>
                </a:ext>
                <a:ext uri="{FF2B5EF4-FFF2-40B4-BE49-F238E27FC236}">
                  <a16:creationId xmlns:a16="http://schemas.microsoft.com/office/drawing/2014/main" id="{00000000-0008-0000-0200-00009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80</xdr:row>
          <xdr:rowOff>15240</xdr:rowOff>
        </xdr:from>
        <xdr:to>
          <xdr:col>16</xdr:col>
          <xdr:colOff>449580</xdr:colOff>
          <xdr:row>81</xdr:row>
          <xdr:rowOff>7620</xdr:rowOff>
        </xdr:to>
        <xdr:sp macro="" textlink="">
          <xdr:nvSpPr>
            <xdr:cNvPr id="5529" name="Check Box 409" hidden="1">
              <a:extLst>
                <a:ext uri="{63B3BB69-23CF-44E3-9099-C40C66FF867C}">
                  <a14:compatExt spid="_x0000_s5529"/>
                </a:ext>
                <a:ext uri="{FF2B5EF4-FFF2-40B4-BE49-F238E27FC236}">
                  <a16:creationId xmlns:a16="http://schemas.microsoft.com/office/drawing/2014/main" id="{00000000-0008-0000-0200-00009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81</xdr:row>
          <xdr:rowOff>15240</xdr:rowOff>
        </xdr:from>
        <xdr:to>
          <xdr:col>16</xdr:col>
          <xdr:colOff>449580</xdr:colOff>
          <xdr:row>82</xdr:row>
          <xdr:rowOff>7620</xdr:rowOff>
        </xdr:to>
        <xdr:sp macro="" textlink="">
          <xdr:nvSpPr>
            <xdr:cNvPr id="5530" name="Check Box 410" hidden="1">
              <a:extLst>
                <a:ext uri="{63B3BB69-23CF-44E3-9099-C40C66FF867C}">
                  <a14:compatExt spid="_x0000_s5530"/>
                </a:ext>
                <a:ext uri="{FF2B5EF4-FFF2-40B4-BE49-F238E27FC236}">
                  <a16:creationId xmlns:a16="http://schemas.microsoft.com/office/drawing/2014/main" id="{00000000-0008-0000-0200-00009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24</xdr:row>
          <xdr:rowOff>22860</xdr:rowOff>
        </xdr:from>
        <xdr:to>
          <xdr:col>12</xdr:col>
          <xdr:colOff>228600</xdr:colOff>
          <xdr:row>25</xdr:row>
          <xdr:rowOff>15240</xdr:rowOff>
        </xdr:to>
        <xdr:sp macro="" textlink="">
          <xdr:nvSpPr>
            <xdr:cNvPr id="5532" name="Check Box 412" hidden="1">
              <a:extLst>
                <a:ext uri="{63B3BB69-23CF-44E3-9099-C40C66FF867C}">
                  <a14:compatExt spid="_x0000_s5532"/>
                </a:ext>
                <a:ext uri="{FF2B5EF4-FFF2-40B4-BE49-F238E27FC236}">
                  <a16:creationId xmlns:a16="http://schemas.microsoft.com/office/drawing/2014/main" id="{00000000-0008-0000-0200-00009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82</xdr:row>
          <xdr:rowOff>7620</xdr:rowOff>
        </xdr:from>
        <xdr:to>
          <xdr:col>16</xdr:col>
          <xdr:colOff>449580</xdr:colOff>
          <xdr:row>83</xdr:row>
          <xdr:rowOff>0</xdr:rowOff>
        </xdr:to>
        <xdr:sp macro="" textlink="">
          <xdr:nvSpPr>
            <xdr:cNvPr id="5533" name="Check Box 413" hidden="1">
              <a:extLst>
                <a:ext uri="{63B3BB69-23CF-44E3-9099-C40C66FF867C}">
                  <a14:compatExt spid="_x0000_s5533"/>
                </a:ext>
                <a:ext uri="{FF2B5EF4-FFF2-40B4-BE49-F238E27FC236}">
                  <a16:creationId xmlns:a16="http://schemas.microsoft.com/office/drawing/2014/main" id="{00000000-0008-0000-0200-00009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83</xdr:row>
          <xdr:rowOff>7620</xdr:rowOff>
        </xdr:from>
        <xdr:to>
          <xdr:col>16</xdr:col>
          <xdr:colOff>449580</xdr:colOff>
          <xdr:row>84</xdr:row>
          <xdr:rowOff>0</xdr:rowOff>
        </xdr:to>
        <xdr:sp macro="" textlink="">
          <xdr:nvSpPr>
            <xdr:cNvPr id="5536" name="Check Box 416" hidden="1">
              <a:extLst>
                <a:ext uri="{63B3BB69-23CF-44E3-9099-C40C66FF867C}">
                  <a14:compatExt spid="_x0000_s5536"/>
                </a:ext>
                <a:ext uri="{FF2B5EF4-FFF2-40B4-BE49-F238E27FC236}">
                  <a16:creationId xmlns:a16="http://schemas.microsoft.com/office/drawing/2014/main" id="{00000000-0008-0000-0200-0000A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85</xdr:row>
          <xdr:rowOff>7620</xdr:rowOff>
        </xdr:from>
        <xdr:to>
          <xdr:col>16</xdr:col>
          <xdr:colOff>449580</xdr:colOff>
          <xdr:row>86</xdr:row>
          <xdr:rowOff>0</xdr:rowOff>
        </xdr:to>
        <xdr:sp macro="" textlink="">
          <xdr:nvSpPr>
            <xdr:cNvPr id="5537" name="Check Box 417" hidden="1">
              <a:extLst>
                <a:ext uri="{63B3BB69-23CF-44E3-9099-C40C66FF867C}">
                  <a14:compatExt spid="_x0000_s5537"/>
                </a:ext>
                <a:ext uri="{FF2B5EF4-FFF2-40B4-BE49-F238E27FC236}">
                  <a16:creationId xmlns:a16="http://schemas.microsoft.com/office/drawing/2014/main" id="{00000000-0008-0000-0200-0000A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85</xdr:row>
          <xdr:rowOff>7620</xdr:rowOff>
        </xdr:from>
        <xdr:to>
          <xdr:col>16</xdr:col>
          <xdr:colOff>449580</xdr:colOff>
          <xdr:row>86</xdr:row>
          <xdr:rowOff>0</xdr:rowOff>
        </xdr:to>
        <xdr:sp macro="" textlink="">
          <xdr:nvSpPr>
            <xdr:cNvPr id="5538" name="Check Box 418" hidden="1">
              <a:extLst>
                <a:ext uri="{63B3BB69-23CF-44E3-9099-C40C66FF867C}">
                  <a14:compatExt spid="_x0000_s5538"/>
                </a:ext>
                <a:ext uri="{FF2B5EF4-FFF2-40B4-BE49-F238E27FC236}">
                  <a16:creationId xmlns:a16="http://schemas.microsoft.com/office/drawing/2014/main" id="{00000000-0008-0000-0200-0000A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86</xdr:row>
          <xdr:rowOff>7620</xdr:rowOff>
        </xdr:from>
        <xdr:to>
          <xdr:col>16</xdr:col>
          <xdr:colOff>449580</xdr:colOff>
          <xdr:row>87</xdr:row>
          <xdr:rowOff>0</xdr:rowOff>
        </xdr:to>
        <xdr:sp macro="" textlink="">
          <xdr:nvSpPr>
            <xdr:cNvPr id="5539" name="Check Box 419" hidden="1">
              <a:extLst>
                <a:ext uri="{63B3BB69-23CF-44E3-9099-C40C66FF867C}">
                  <a14:compatExt spid="_x0000_s5539"/>
                </a:ext>
                <a:ext uri="{FF2B5EF4-FFF2-40B4-BE49-F238E27FC236}">
                  <a16:creationId xmlns:a16="http://schemas.microsoft.com/office/drawing/2014/main" id="{00000000-0008-0000-0200-0000A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86</xdr:row>
          <xdr:rowOff>7620</xdr:rowOff>
        </xdr:from>
        <xdr:to>
          <xdr:col>16</xdr:col>
          <xdr:colOff>449580</xdr:colOff>
          <xdr:row>87</xdr:row>
          <xdr:rowOff>0</xdr:rowOff>
        </xdr:to>
        <xdr:sp macro="" textlink="">
          <xdr:nvSpPr>
            <xdr:cNvPr id="5540" name="Check Box 420" hidden="1">
              <a:extLst>
                <a:ext uri="{63B3BB69-23CF-44E3-9099-C40C66FF867C}">
                  <a14:compatExt spid="_x0000_s5540"/>
                </a:ext>
                <a:ext uri="{FF2B5EF4-FFF2-40B4-BE49-F238E27FC236}">
                  <a16:creationId xmlns:a16="http://schemas.microsoft.com/office/drawing/2014/main" id="{00000000-0008-0000-0200-0000A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87</xdr:row>
          <xdr:rowOff>7620</xdr:rowOff>
        </xdr:from>
        <xdr:to>
          <xdr:col>16</xdr:col>
          <xdr:colOff>449580</xdr:colOff>
          <xdr:row>88</xdr:row>
          <xdr:rowOff>0</xdr:rowOff>
        </xdr:to>
        <xdr:sp macro="" textlink="">
          <xdr:nvSpPr>
            <xdr:cNvPr id="5541" name="Check Box 421" hidden="1">
              <a:extLst>
                <a:ext uri="{63B3BB69-23CF-44E3-9099-C40C66FF867C}">
                  <a14:compatExt spid="_x0000_s5541"/>
                </a:ext>
                <a:ext uri="{FF2B5EF4-FFF2-40B4-BE49-F238E27FC236}">
                  <a16:creationId xmlns:a16="http://schemas.microsoft.com/office/drawing/2014/main" id="{00000000-0008-0000-0200-0000A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87</xdr:row>
          <xdr:rowOff>7620</xdr:rowOff>
        </xdr:from>
        <xdr:to>
          <xdr:col>16</xdr:col>
          <xdr:colOff>449580</xdr:colOff>
          <xdr:row>88</xdr:row>
          <xdr:rowOff>0</xdr:rowOff>
        </xdr:to>
        <xdr:sp macro="" textlink="">
          <xdr:nvSpPr>
            <xdr:cNvPr id="5542" name="Check Box 422" hidden="1">
              <a:extLst>
                <a:ext uri="{63B3BB69-23CF-44E3-9099-C40C66FF867C}">
                  <a14:compatExt spid="_x0000_s5542"/>
                </a:ext>
                <a:ext uri="{FF2B5EF4-FFF2-40B4-BE49-F238E27FC236}">
                  <a16:creationId xmlns:a16="http://schemas.microsoft.com/office/drawing/2014/main" id="{00000000-0008-0000-0200-0000A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88</xdr:row>
          <xdr:rowOff>7620</xdr:rowOff>
        </xdr:from>
        <xdr:to>
          <xdr:col>16</xdr:col>
          <xdr:colOff>449580</xdr:colOff>
          <xdr:row>89</xdr:row>
          <xdr:rowOff>0</xdr:rowOff>
        </xdr:to>
        <xdr:sp macro="" textlink="">
          <xdr:nvSpPr>
            <xdr:cNvPr id="5543" name="Check Box 423" hidden="1">
              <a:extLst>
                <a:ext uri="{63B3BB69-23CF-44E3-9099-C40C66FF867C}">
                  <a14:compatExt spid="_x0000_s5543"/>
                </a:ext>
                <a:ext uri="{FF2B5EF4-FFF2-40B4-BE49-F238E27FC236}">
                  <a16:creationId xmlns:a16="http://schemas.microsoft.com/office/drawing/2014/main" id="{00000000-0008-0000-0200-0000A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88</xdr:row>
          <xdr:rowOff>7620</xdr:rowOff>
        </xdr:from>
        <xdr:to>
          <xdr:col>16</xdr:col>
          <xdr:colOff>449580</xdr:colOff>
          <xdr:row>89</xdr:row>
          <xdr:rowOff>0</xdr:rowOff>
        </xdr:to>
        <xdr:sp macro="" textlink="">
          <xdr:nvSpPr>
            <xdr:cNvPr id="5544" name="Check Box 424" hidden="1">
              <a:extLst>
                <a:ext uri="{63B3BB69-23CF-44E3-9099-C40C66FF867C}">
                  <a14:compatExt spid="_x0000_s5544"/>
                </a:ext>
                <a:ext uri="{FF2B5EF4-FFF2-40B4-BE49-F238E27FC236}">
                  <a16:creationId xmlns:a16="http://schemas.microsoft.com/office/drawing/2014/main" id="{00000000-0008-0000-0200-0000A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89</xdr:row>
          <xdr:rowOff>7620</xdr:rowOff>
        </xdr:from>
        <xdr:to>
          <xdr:col>16</xdr:col>
          <xdr:colOff>449580</xdr:colOff>
          <xdr:row>90</xdr:row>
          <xdr:rowOff>0</xdr:rowOff>
        </xdr:to>
        <xdr:sp macro="" textlink="">
          <xdr:nvSpPr>
            <xdr:cNvPr id="5545" name="Check Box 425" hidden="1">
              <a:extLst>
                <a:ext uri="{63B3BB69-23CF-44E3-9099-C40C66FF867C}">
                  <a14:compatExt spid="_x0000_s5545"/>
                </a:ext>
                <a:ext uri="{FF2B5EF4-FFF2-40B4-BE49-F238E27FC236}">
                  <a16:creationId xmlns:a16="http://schemas.microsoft.com/office/drawing/2014/main" id="{00000000-0008-0000-0200-0000A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89</xdr:row>
          <xdr:rowOff>7620</xdr:rowOff>
        </xdr:from>
        <xdr:to>
          <xdr:col>16</xdr:col>
          <xdr:colOff>449580</xdr:colOff>
          <xdr:row>90</xdr:row>
          <xdr:rowOff>0</xdr:rowOff>
        </xdr:to>
        <xdr:sp macro="" textlink="">
          <xdr:nvSpPr>
            <xdr:cNvPr id="5546" name="Check Box 426" hidden="1">
              <a:extLst>
                <a:ext uri="{63B3BB69-23CF-44E3-9099-C40C66FF867C}">
                  <a14:compatExt spid="_x0000_s5546"/>
                </a:ext>
                <a:ext uri="{FF2B5EF4-FFF2-40B4-BE49-F238E27FC236}">
                  <a16:creationId xmlns:a16="http://schemas.microsoft.com/office/drawing/2014/main" id="{00000000-0008-0000-0200-0000A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90</xdr:row>
          <xdr:rowOff>7620</xdr:rowOff>
        </xdr:from>
        <xdr:to>
          <xdr:col>16</xdr:col>
          <xdr:colOff>449580</xdr:colOff>
          <xdr:row>91</xdr:row>
          <xdr:rowOff>0</xdr:rowOff>
        </xdr:to>
        <xdr:sp macro="" textlink="">
          <xdr:nvSpPr>
            <xdr:cNvPr id="5547" name="Check Box 427" hidden="1">
              <a:extLst>
                <a:ext uri="{63B3BB69-23CF-44E3-9099-C40C66FF867C}">
                  <a14:compatExt spid="_x0000_s5547"/>
                </a:ext>
                <a:ext uri="{FF2B5EF4-FFF2-40B4-BE49-F238E27FC236}">
                  <a16:creationId xmlns:a16="http://schemas.microsoft.com/office/drawing/2014/main" id="{00000000-0008-0000-0200-0000A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90</xdr:row>
          <xdr:rowOff>7620</xdr:rowOff>
        </xdr:from>
        <xdr:to>
          <xdr:col>16</xdr:col>
          <xdr:colOff>449580</xdr:colOff>
          <xdr:row>91</xdr:row>
          <xdr:rowOff>0</xdr:rowOff>
        </xdr:to>
        <xdr:sp macro="" textlink="">
          <xdr:nvSpPr>
            <xdr:cNvPr id="5548" name="Check Box 428" hidden="1">
              <a:extLst>
                <a:ext uri="{63B3BB69-23CF-44E3-9099-C40C66FF867C}">
                  <a14:compatExt spid="_x0000_s5548"/>
                </a:ext>
                <a:ext uri="{FF2B5EF4-FFF2-40B4-BE49-F238E27FC236}">
                  <a16:creationId xmlns:a16="http://schemas.microsoft.com/office/drawing/2014/main" id="{00000000-0008-0000-0200-0000A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91</xdr:row>
          <xdr:rowOff>7620</xdr:rowOff>
        </xdr:from>
        <xdr:to>
          <xdr:col>16</xdr:col>
          <xdr:colOff>449580</xdr:colOff>
          <xdr:row>92</xdr:row>
          <xdr:rowOff>0</xdr:rowOff>
        </xdr:to>
        <xdr:sp macro="" textlink="">
          <xdr:nvSpPr>
            <xdr:cNvPr id="5549" name="Check Box 429" hidden="1">
              <a:extLst>
                <a:ext uri="{63B3BB69-23CF-44E3-9099-C40C66FF867C}">
                  <a14:compatExt spid="_x0000_s5549"/>
                </a:ext>
                <a:ext uri="{FF2B5EF4-FFF2-40B4-BE49-F238E27FC236}">
                  <a16:creationId xmlns:a16="http://schemas.microsoft.com/office/drawing/2014/main" id="{00000000-0008-0000-0200-0000A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91</xdr:row>
          <xdr:rowOff>7620</xdr:rowOff>
        </xdr:from>
        <xdr:to>
          <xdr:col>16</xdr:col>
          <xdr:colOff>449580</xdr:colOff>
          <xdr:row>92</xdr:row>
          <xdr:rowOff>0</xdr:rowOff>
        </xdr:to>
        <xdr:sp macro="" textlink="">
          <xdr:nvSpPr>
            <xdr:cNvPr id="5550" name="Check Box 430" hidden="1">
              <a:extLst>
                <a:ext uri="{63B3BB69-23CF-44E3-9099-C40C66FF867C}">
                  <a14:compatExt spid="_x0000_s5550"/>
                </a:ext>
                <a:ext uri="{FF2B5EF4-FFF2-40B4-BE49-F238E27FC236}">
                  <a16:creationId xmlns:a16="http://schemas.microsoft.com/office/drawing/2014/main" id="{00000000-0008-0000-0200-0000A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92</xdr:row>
          <xdr:rowOff>7620</xdr:rowOff>
        </xdr:from>
        <xdr:to>
          <xdr:col>16</xdr:col>
          <xdr:colOff>449580</xdr:colOff>
          <xdr:row>93</xdr:row>
          <xdr:rowOff>0</xdr:rowOff>
        </xdr:to>
        <xdr:sp macro="" textlink="">
          <xdr:nvSpPr>
            <xdr:cNvPr id="5551" name="Check Box 431" hidden="1">
              <a:extLst>
                <a:ext uri="{63B3BB69-23CF-44E3-9099-C40C66FF867C}">
                  <a14:compatExt spid="_x0000_s5551"/>
                </a:ext>
                <a:ext uri="{FF2B5EF4-FFF2-40B4-BE49-F238E27FC236}">
                  <a16:creationId xmlns:a16="http://schemas.microsoft.com/office/drawing/2014/main" id="{00000000-0008-0000-0200-0000A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92</xdr:row>
          <xdr:rowOff>7620</xdr:rowOff>
        </xdr:from>
        <xdr:to>
          <xdr:col>16</xdr:col>
          <xdr:colOff>449580</xdr:colOff>
          <xdr:row>93</xdr:row>
          <xdr:rowOff>0</xdr:rowOff>
        </xdr:to>
        <xdr:sp macro="" textlink="">
          <xdr:nvSpPr>
            <xdr:cNvPr id="5552" name="Check Box 432" hidden="1">
              <a:extLst>
                <a:ext uri="{63B3BB69-23CF-44E3-9099-C40C66FF867C}">
                  <a14:compatExt spid="_x0000_s5552"/>
                </a:ext>
                <a:ext uri="{FF2B5EF4-FFF2-40B4-BE49-F238E27FC236}">
                  <a16:creationId xmlns:a16="http://schemas.microsoft.com/office/drawing/2014/main" id="{00000000-0008-0000-0200-0000B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93</xdr:row>
          <xdr:rowOff>7620</xdr:rowOff>
        </xdr:from>
        <xdr:to>
          <xdr:col>16</xdr:col>
          <xdr:colOff>449580</xdr:colOff>
          <xdr:row>94</xdr:row>
          <xdr:rowOff>0</xdr:rowOff>
        </xdr:to>
        <xdr:sp macro="" textlink="">
          <xdr:nvSpPr>
            <xdr:cNvPr id="5553" name="Check Box 433" hidden="1">
              <a:extLst>
                <a:ext uri="{63B3BB69-23CF-44E3-9099-C40C66FF867C}">
                  <a14:compatExt spid="_x0000_s5553"/>
                </a:ext>
                <a:ext uri="{FF2B5EF4-FFF2-40B4-BE49-F238E27FC236}">
                  <a16:creationId xmlns:a16="http://schemas.microsoft.com/office/drawing/2014/main" id="{00000000-0008-0000-0200-0000B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93</xdr:row>
          <xdr:rowOff>7620</xdr:rowOff>
        </xdr:from>
        <xdr:to>
          <xdr:col>16</xdr:col>
          <xdr:colOff>449580</xdr:colOff>
          <xdr:row>94</xdr:row>
          <xdr:rowOff>0</xdr:rowOff>
        </xdr:to>
        <xdr:sp macro="" textlink="">
          <xdr:nvSpPr>
            <xdr:cNvPr id="5554" name="Check Box 434" hidden="1">
              <a:extLst>
                <a:ext uri="{63B3BB69-23CF-44E3-9099-C40C66FF867C}">
                  <a14:compatExt spid="_x0000_s5554"/>
                </a:ext>
                <a:ext uri="{FF2B5EF4-FFF2-40B4-BE49-F238E27FC236}">
                  <a16:creationId xmlns:a16="http://schemas.microsoft.com/office/drawing/2014/main" id="{00000000-0008-0000-0200-0000B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94</xdr:row>
          <xdr:rowOff>7620</xdr:rowOff>
        </xdr:from>
        <xdr:to>
          <xdr:col>16</xdr:col>
          <xdr:colOff>449580</xdr:colOff>
          <xdr:row>95</xdr:row>
          <xdr:rowOff>0</xdr:rowOff>
        </xdr:to>
        <xdr:sp macro="" textlink="">
          <xdr:nvSpPr>
            <xdr:cNvPr id="5555" name="Check Box 435" hidden="1">
              <a:extLst>
                <a:ext uri="{63B3BB69-23CF-44E3-9099-C40C66FF867C}">
                  <a14:compatExt spid="_x0000_s5555"/>
                </a:ext>
                <a:ext uri="{FF2B5EF4-FFF2-40B4-BE49-F238E27FC236}">
                  <a16:creationId xmlns:a16="http://schemas.microsoft.com/office/drawing/2014/main" id="{00000000-0008-0000-0200-0000B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94</xdr:row>
          <xdr:rowOff>7620</xdr:rowOff>
        </xdr:from>
        <xdr:to>
          <xdr:col>16</xdr:col>
          <xdr:colOff>449580</xdr:colOff>
          <xdr:row>95</xdr:row>
          <xdr:rowOff>0</xdr:rowOff>
        </xdr:to>
        <xdr:sp macro="" textlink="">
          <xdr:nvSpPr>
            <xdr:cNvPr id="5556" name="Check Box 436" hidden="1">
              <a:extLst>
                <a:ext uri="{63B3BB69-23CF-44E3-9099-C40C66FF867C}">
                  <a14:compatExt spid="_x0000_s5556"/>
                </a:ext>
                <a:ext uri="{FF2B5EF4-FFF2-40B4-BE49-F238E27FC236}">
                  <a16:creationId xmlns:a16="http://schemas.microsoft.com/office/drawing/2014/main" id="{00000000-0008-0000-0200-0000B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95</xdr:row>
          <xdr:rowOff>7620</xdr:rowOff>
        </xdr:from>
        <xdr:to>
          <xdr:col>16</xdr:col>
          <xdr:colOff>449580</xdr:colOff>
          <xdr:row>96</xdr:row>
          <xdr:rowOff>0</xdr:rowOff>
        </xdr:to>
        <xdr:sp macro="" textlink="">
          <xdr:nvSpPr>
            <xdr:cNvPr id="5557" name="Check Box 437" hidden="1">
              <a:extLst>
                <a:ext uri="{63B3BB69-23CF-44E3-9099-C40C66FF867C}">
                  <a14:compatExt spid="_x0000_s5557"/>
                </a:ext>
                <a:ext uri="{FF2B5EF4-FFF2-40B4-BE49-F238E27FC236}">
                  <a16:creationId xmlns:a16="http://schemas.microsoft.com/office/drawing/2014/main" id="{00000000-0008-0000-0200-0000B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95</xdr:row>
          <xdr:rowOff>7620</xdr:rowOff>
        </xdr:from>
        <xdr:to>
          <xdr:col>16</xdr:col>
          <xdr:colOff>449580</xdr:colOff>
          <xdr:row>96</xdr:row>
          <xdr:rowOff>0</xdr:rowOff>
        </xdr:to>
        <xdr:sp macro="" textlink="">
          <xdr:nvSpPr>
            <xdr:cNvPr id="5558" name="Check Box 438" hidden="1">
              <a:extLst>
                <a:ext uri="{63B3BB69-23CF-44E3-9099-C40C66FF867C}">
                  <a14:compatExt spid="_x0000_s5558"/>
                </a:ext>
                <a:ext uri="{FF2B5EF4-FFF2-40B4-BE49-F238E27FC236}">
                  <a16:creationId xmlns:a16="http://schemas.microsoft.com/office/drawing/2014/main" id="{00000000-0008-0000-0200-0000B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96</xdr:row>
          <xdr:rowOff>7620</xdr:rowOff>
        </xdr:from>
        <xdr:to>
          <xdr:col>16</xdr:col>
          <xdr:colOff>449580</xdr:colOff>
          <xdr:row>97</xdr:row>
          <xdr:rowOff>0</xdr:rowOff>
        </xdr:to>
        <xdr:sp macro="" textlink="">
          <xdr:nvSpPr>
            <xdr:cNvPr id="5559" name="Check Box 439" hidden="1">
              <a:extLst>
                <a:ext uri="{63B3BB69-23CF-44E3-9099-C40C66FF867C}">
                  <a14:compatExt spid="_x0000_s5559"/>
                </a:ext>
                <a:ext uri="{FF2B5EF4-FFF2-40B4-BE49-F238E27FC236}">
                  <a16:creationId xmlns:a16="http://schemas.microsoft.com/office/drawing/2014/main" id="{00000000-0008-0000-0200-0000B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96</xdr:row>
          <xdr:rowOff>7620</xdr:rowOff>
        </xdr:from>
        <xdr:to>
          <xdr:col>16</xdr:col>
          <xdr:colOff>449580</xdr:colOff>
          <xdr:row>97</xdr:row>
          <xdr:rowOff>0</xdr:rowOff>
        </xdr:to>
        <xdr:sp macro="" textlink="">
          <xdr:nvSpPr>
            <xdr:cNvPr id="5560" name="Check Box 440" hidden="1">
              <a:extLst>
                <a:ext uri="{63B3BB69-23CF-44E3-9099-C40C66FF867C}">
                  <a14:compatExt spid="_x0000_s5560"/>
                </a:ext>
                <a:ext uri="{FF2B5EF4-FFF2-40B4-BE49-F238E27FC236}">
                  <a16:creationId xmlns:a16="http://schemas.microsoft.com/office/drawing/2014/main" id="{00000000-0008-0000-0200-0000B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97</xdr:row>
          <xdr:rowOff>7620</xdr:rowOff>
        </xdr:from>
        <xdr:to>
          <xdr:col>16</xdr:col>
          <xdr:colOff>449580</xdr:colOff>
          <xdr:row>98</xdr:row>
          <xdr:rowOff>0</xdr:rowOff>
        </xdr:to>
        <xdr:sp macro="" textlink="">
          <xdr:nvSpPr>
            <xdr:cNvPr id="5561" name="Check Box 441" hidden="1">
              <a:extLst>
                <a:ext uri="{63B3BB69-23CF-44E3-9099-C40C66FF867C}">
                  <a14:compatExt spid="_x0000_s5561"/>
                </a:ext>
                <a:ext uri="{FF2B5EF4-FFF2-40B4-BE49-F238E27FC236}">
                  <a16:creationId xmlns:a16="http://schemas.microsoft.com/office/drawing/2014/main" id="{00000000-0008-0000-0200-0000B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97</xdr:row>
          <xdr:rowOff>7620</xdr:rowOff>
        </xdr:from>
        <xdr:to>
          <xdr:col>16</xdr:col>
          <xdr:colOff>449580</xdr:colOff>
          <xdr:row>98</xdr:row>
          <xdr:rowOff>0</xdr:rowOff>
        </xdr:to>
        <xdr:sp macro="" textlink="">
          <xdr:nvSpPr>
            <xdr:cNvPr id="5562" name="Check Box 442" hidden="1">
              <a:extLst>
                <a:ext uri="{63B3BB69-23CF-44E3-9099-C40C66FF867C}">
                  <a14:compatExt spid="_x0000_s5562"/>
                </a:ext>
                <a:ext uri="{FF2B5EF4-FFF2-40B4-BE49-F238E27FC236}">
                  <a16:creationId xmlns:a16="http://schemas.microsoft.com/office/drawing/2014/main" id="{00000000-0008-0000-0200-0000B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99</xdr:row>
          <xdr:rowOff>7620</xdr:rowOff>
        </xdr:from>
        <xdr:to>
          <xdr:col>16</xdr:col>
          <xdr:colOff>449580</xdr:colOff>
          <xdr:row>100</xdr:row>
          <xdr:rowOff>0</xdr:rowOff>
        </xdr:to>
        <xdr:sp macro="" textlink="">
          <xdr:nvSpPr>
            <xdr:cNvPr id="5563" name="Check Box 443" hidden="1">
              <a:extLst>
                <a:ext uri="{63B3BB69-23CF-44E3-9099-C40C66FF867C}">
                  <a14:compatExt spid="_x0000_s5563"/>
                </a:ext>
                <a:ext uri="{FF2B5EF4-FFF2-40B4-BE49-F238E27FC236}">
                  <a16:creationId xmlns:a16="http://schemas.microsoft.com/office/drawing/2014/main" id="{00000000-0008-0000-0200-0000B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100</xdr:row>
          <xdr:rowOff>7620</xdr:rowOff>
        </xdr:from>
        <xdr:to>
          <xdr:col>16</xdr:col>
          <xdr:colOff>449580</xdr:colOff>
          <xdr:row>101</xdr:row>
          <xdr:rowOff>0</xdr:rowOff>
        </xdr:to>
        <xdr:sp macro="" textlink="">
          <xdr:nvSpPr>
            <xdr:cNvPr id="5564" name="Check Box 444" hidden="1">
              <a:extLst>
                <a:ext uri="{63B3BB69-23CF-44E3-9099-C40C66FF867C}">
                  <a14:compatExt spid="_x0000_s5564"/>
                </a:ext>
                <a:ext uri="{FF2B5EF4-FFF2-40B4-BE49-F238E27FC236}">
                  <a16:creationId xmlns:a16="http://schemas.microsoft.com/office/drawing/2014/main" id="{00000000-0008-0000-0200-0000B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101</xdr:row>
          <xdr:rowOff>7620</xdr:rowOff>
        </xdr:from>
        <xdr:to>
          <xdr:col>16</xdr:col>
          <xdr:colOff>449580</xdr:colOff>
          <xdr:row>102</xdr:row>
          <xdr:rowOff>0</xdr:rowOff>
        </xdr:to>
        <xdr:sp macro="" textlink="">
          <xdr:nvSpPr>
            <xdr:cNvPr id="5565" name="Check Box 445" hidden="1">
              <a:extLst>
                <a:ext uri="{63B3BB69-23CF-44E3-9099-C40C66FF867C}">
                  <a14:compatExt spid="_x0000_s5565"/>
                </a:ext>
                <a:ext uri="{FF2B5EF4-FFF2-40B4-BE49-F238E27FC236}">
                  <a16:creationId xmlns:a16="http://schemas.microsoft.com/office/drawing/2014/main" id="{00000000-0008-0000-0200-0000B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102</xdr:row>
          <xdr:rowOff>7620</xdr:rowOff>
        </xdr:from>
        <xdr:to>
          <xdr:col>16</xdr:col>
          <xdr:colOff>449580</xdr:colOff>
          <xdr:row>103</xdr:row>
          <xdr:rowOff>0</xdr:rowOff>
        </xdr:to>
        <xdr:sp macro="" textlink="">
          <xdr:nvSpPr>
            <xdr:cNvPr id="5566" name="Check Box 446" hidden="1">
              <a:extLst>
                <a:ext uri="{63B3BB69-23CF-44E3-9099-C40C66FF867C}">
                  <a14:compatExt spid="_x0000_s5566"/>
                </a:ext>
                <a:ext uri="{FF2B5EF4-FFF2-40B4-BE49-F238E27FC236}">
                  <a16:creationId xmlns:a16="http://schemas.microsoft.com/office/drawing/2014/main" id="{00000000-0008-0000-0200-0000B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103</xdr:row>
          <xdr:rowOff>7620</xdr:rowOff>
        </xdr:from>
        <xdr:to>
          <xdr:col>16</xdr:col>
          <xdr:colOff>449580</xdr:colOff>
          <xdr:row>104</xdr:row>
          <xdr:rowOff>0</xdr:rowOff>
        </xdr:to>
        <xdr:sp macro="" textlink="">
          <xdr:nvSpPr>
            <xdr:cNvPr id="5567" name="Check Box 447" hidden="1">
              <a:extLst>
                <a:ext uri="{63B3BB69-23CF-44E3-9099-C40C66FF867C}">
                  <a14:compatExt spid="_x0000_s5567"/>
                </a:ext>
                <a:ext uri="{FF2B5EF4-FFF2-40B4-BE49-F238E27FC236}">
                  <a16:creationId xmlns:a16="http://schemas.microsoft.com/office/drawing/2014/main" id="{00000000-0008-0000-0200-0000B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104</xdr:row>
          <xdr:rowOff>7620</xdr:rowOff>
        </xdr:from>
        <xdr:to>
          <xdr:col>16</xdr:col>
          <xdr:colOff>449580</xdr:colOff>
          <xdr:row>105</xdr:row>
          <xdr:rowOff>0</xdr:rowOff>
        </xdr:to>
        <xdr:sp macro="" textlink="">
          <xdr:nvSpPr>
            <xdr:cNvPr id="5568" name="Check Box 448" hidden="1">
              <a:extLst>
                <a:ext uri="{63B3BB69-23CF-44E3-9099-C40C66FF867C}">
                  <a14:compatExt spid="_x0000_s5568"/>
                </a:ext>
                <a:ext uri="{FF2B5EF4-FFF2-40B4-BE49-F238E27FC236}">
                  <a16:creationId xmlns:a16="http://schemas.microsoft.com/office/drawing/2014/main" id="{00000000-0008-0000-0200-0000C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105</xdr:row>
          <xdr:rowOff>7620</xdr:rowOff>
        </xdr:from>
        <xdr:to>
          <xdr:col>16</xdr:col>
          <xdr:colOff>449580</xdr:colOff>
          <xdr:row>106</xdr:row>
          <xdr:rowOff>0</xdr:rowOff>
        </xdr:to>
        <xdr:sp macro="" textlink="">
          <xdr:nvSpPr>
            <xdr:cNvPr id="5569" name="Check Box 449" hidden="1">
              <a:extLst>
                <a:ext uri="{63B3BB69-23CF-44E3-9099-C40C66FF867C}">
                  <a14:compatExt spid="_x0000_s5569"/>
                </a:ext>
                <a:ext uri="{FF2B5EF4-FFF2-40B4-BE49-F238E27FC236}">
                  <a16:creationId xmlns:a16="http://schemas.microsoft.com/office/drawing/2014/main" id="{00000000-0008-0000-0200-0000C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106</xdr:row>
          <xdr:rowOff>7620</xdr:rowOff>
        </xdr:from>
        <xdr:to>
          <xdr:col>16</xdr:col>
          <xdr:colOff>449580</xdr:colOff>
          <xdr:row>107</xdr:row>
          <xdr:rowOff>0</xdr:rowOff>
        </xdr:to>
        <xdr:sp macro="" textlink="">
          <xdr:nvSpPr>
            <xdr:cNvPr id="5570" name="Check Box 450" hidden="1">
              <a:extLst>
                <a:ext uri="{63B3BB69-23CF-44E3-9099-C40C66FF867C}">
                  <a14:compatExt spid="_x0000_s5570"/>
                </a:ext>
                <a:ext uri="{FF2B5EF4-FFF2-40B4-BE49-F238E27FC236}">
                  <a16:creationId xmlns:a16="http://schemas.microsoft.com/office/drawing/2014/main" id="{00000000-0008-0000-0200-0000C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107</xdr:row>
          <xdr:rowOff>7620</xdr:rowOff>
        </xdr:from>
        <xdr:to>
          <xdr:col>16</xdr:col>
          <xdr:colOff>449580</xdr:colOff>
          <xdr:row>108</xdr:row>
          <xdr:rowOff>0</xdr:rowOff>
        </xdr:to>
        <xdr:sp macro="" textlink="">
          <xdr:nvSpPr>
            <xdr:cNvPr id="5571" name="Check Box 451" hidden="1">
              <a:extLst>
                <a:ext uri="{63B3BB69-23CF-44E3-9099-C40C66FF867C}">
                  <a14:compatExt spid="_x0000_s5571"/>
                </a:ext>
                <a:ext uri="{FF2B5EF4-FFF2-40B4-BE49-F238E27FC236}">
                  <a16:creationId xmlns:a16="http://schemas.microsoft.com/office/drawing/2014/main" id="{00000000-0008-0000-0200-0000C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108</xdr:row>
          <xdr:rowOff>7620</xdr:rowOff>
        </xdr:from>
        <xdr:to>
          <xdr:col>16</xdr:col>
          <xdr:colOff>449580</xdr:colOff>
          <xdr:row>109</xdr:row>
          <xdr:rowOff>0</xdr:rowOff>
        </xdr:to>
        <xdr:sp macro="" textlink="">
          <xdr:nvSpPr>
            <xdr:cNvPr id="5572" name="Check Box 452" hidden="1">
              <a:extLst>
                <a:ext uri="{63B3BB69-23CF-44E3-9099-C40C66FF867C}">
                  <a14:compatExt spid="_x0000_s5572"/>
                </a:ext>
                <a:ext uri="{FF2B5EF4-FFF2-40B4-BE49-F238E27FC236}">
                  <a16:creationId xmlns:a16="http://schemas.microsoft.com/office/drawing/2014/main" id="{00000000-0008-0000-0200-0000C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109</xdr:row>
          <xdr:rowOff>7620</xdr:rowOff>
        </xdr:from>
        <xdr:to>
          <xdr:col>16</xdr:col>
          <xdr:colOff>449580</xdr:colOff>
          <xdr:row>110</xdr:row>
          <xdr:rowOff>0</xdr:rowOff>
        </xdr:to>
        <xdr:sp macro="" textlink="">
          <xdr:nvSpPr>
            <xdr:cNvPr id="5573" name="Check Box 453" hidden="1">
              <a:extLst>
                <a:ext uri="{63B3BB69-23CF-44E3-9099-C40C66FF867C}">
                  <a14:compatExt spid="_x0000_s5573"/>
                </a:ext>
                <a:ext uri="{FF2B5EF4-FFF2-40B4-BE49-F238E27FC236}">
                  <a16:creationId xmlns:a16="http://schemas.microsoft.com/office/drawing/2014/main" id="{00000000-0008-0000-0200-0000C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110</xdr:row>
          <xdr:rowOff>7620</xdr:rowOff>
        </xdr:from>
        <xdr:to>
          <xdr:col>16</xdr:col>
          <xdr:colOff>449580</xdr:colOff>
          <xdr:row>111</xdr:row>
          <xdr:rowOff>0</xdr:rowOff>
        </xdr:to>
        <xdr:sp macro="" textlink="">
          <xdr:nvSpPr>
            <xdr:cNvPr id="5574" name="Check Box 454" hidden="1">
              <a:extLst>
                <a:ext uri="{63B3BB69-23CF-44E3-9099-C40C66FF867C}">
                  <a14:compatExt spid="_x0000_s5574"/>
                </a:ext>
                <a:ext uri="{FF2B5EF4-FFF2-40B4-BE49-F238E27FC236}">
                  <a16:creationId xmlns:a16="http://schemas.microsoft.com/office/drawing/2014/main" id="{00000000-0008-0000-0200-0000C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111</xdr:row>
          <xdr:rowOff>7620</xdr:rowOff>
        </xdr:from>
        <xdr:to>
          <xdr:col>16</xdr:col>
          <xdr:colOff>449580</xdr:colOff>
          <xdr:row>112</xdr:row>
          <xdr:rowOff>0</xdr:rowOff>
        </xdr:to>
        <xdr:sp macro="" textlink="">
          <xdr:nvSpPr>
            <xdr:cNvPr id="5575" name="Check Box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112</xdr:row>
          <xdr:rowOff>7620</xdr:rowOff>
        </xdr:from>
        <xdr:to>
          <xdr:col>16</xdr:col>
          <xdr:colOff>449580</xdr:colOff>
          <xdr:row>113</xdr:row>
          <xdr:rowOff>0</xdr:rowOff>
        </xdr:to>
        <xdr:sp macro="" textlink="">
          <xdr:nvSpPr>
            <xdr:cNvPr id="5576" name="Check Box 456" hidden="1">
              <a:extLst>
                <a:ext uri="{63B3BB69-23CF-44E3-9099-C40C66FF867C}">
                  <a14:compatExt spid="_x0000_s5576"/>
                </a:ext>
                <a:ext uri="{FF2B5EF4-FFF2-40B4-BE49-F238E27FC236}">
                  <a16:creationId xmlns:a16="http://schemas.microsoft.com/office/drawing/2014/main" id="{00000000-0008-0000-0200-0000C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113</xdr:row>
          <xdr:rowOff>7620</xdr:rowOff>
        </xdr:from>
        <xdr:to>
          <xdr:col>16</xdr:col>
          <xdr:colOff>449580</xdr:colOff>
          <xdr:row>114</xdr:row>
          <xdr:rowOff>0</xdr:rowOff>
        </xdr:to>
        <xdr:sp macro="" textlink="">
          <xdr:nvSpPr>
            <xdr:cNvPr id="5577" name="Check Box 457" hidden="1">
              <a:extLst>
                <a:ext uri="{63B3BB69-23CF-44E3-9099-C40C66FF867C}">
                  <a14:compatExt spid="_x0000_s5577"/>
                </a:ext>
                <a:ext uri="{FF2B5EF4-FFF2-40B4-BE49-F238E27FC236}">
                  <a16:creationId xmlns:a16="http://schemas.microsoft.com/office/drawing/2014/main" id="{00000000-0008-0000-0200-0000C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114</xdr:row>
          <xdr:rowOff>7620</xdr:rowOff>
        </xdr:from>
        <xdr:to>
          <xdr:col>16</xdr:col>
          <xdr:colOff>449580</xdr:colOff>
          <xdr:row>115</xdr:row>
          <xdr:rowOff>0</xdr:rowOff>
        </xdr:to>
        <xdr:sp macro="" textlink="">
          <xdr:nvSpPr>
            <xdr:cNvPr id="5578" name="Check Box 458" hidden="1">
              <a:extLst>
                <a:ext uri="{63B3BB69-23CF-44E3-9099-C40C66FF867C}">
                  <a14:compatExt spid="_x0000_s5578"/>
                </a:ext>
                <a:ext uri="{FF2B5EF4-FFF2-40B4-BE49-F238E27FC236}">
                  <a16:creationId xmlns:a16="http://schemas.microsoft.com/office/drawing/2014/main" id="{00000000-0008-0000-0200-0000C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117</xdr:row>
          <xdr:rowOff>7620</xdr:rowOff>
        </xdr:from>
        <xdr:to>
          <xdr:col>16</xdr:col>
          <xdr:colOff>449580</xdr:colOff>
          <xdr:row>118</xdr:row>
          <xdr:rowOff>0</xdr:rowOff>
        </xdr:to>
        <xdr:sp macro="" textlink="">
          <xdr:nvSpPr>
            <xdr:cNvPr id="5581" name="Check Box 461" hidden="1">
              <a:extLst>
                <a:ext uri="{63B3BB69-23CF-44E3-9099-C40C66FF867C}">
                  <a14:compatExt spid="_x0000_s5581"/>
                </a:ext>
                <a:ext uri="{FF2B5EF4-FFF2-40B4-BE49-F238E27FC236}">
                  <a16:creationId xmlns:a16="http://schemas.microsoft.com/office/drawing/2014/main" id="{00000000-0008-0000-0200-0000C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115</xdr:row>
          <xdr:rowOff>7620</xdr:rowOff>
        </xdr:from>
        <xdr:to>
          <xdr:col>16</xdr:col>
          <xdr:colOff>449580</xdr:colOff>
          <xdr:row>116</xdr:row>
          <xdr:rowOff>0</xdr:rowOff>
        </xdr:to>
        <xdr:sp macro="" textlink="">
          <xdr:nvSpPr>
            <xdr:cNvPr id="5582" name="Check Box 462" hidden="1">
              <a:extLst>
                <a:ext uri="{63B3BB69-23CF-44E3-9099-C40C66FF867C}">
                  <a14:compatExt spid="_x0000_s5582"/>
                </a:ext>
                <a:ext uri="{FF2B5EF4-FFF2-40B4-BE49-F238E27FC236}">
                  <a16:creationId xmlns:a16="http://schemas.microsoft.com/office/drawing/2014/main" id="{00000000-0008-0000-0200-0000C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116</xdr:row>
          <xdr:rowOff>7620</xdr:rowOff>
        </xdr:from>
        <xdr:to>
          <xdr:col>16</xdr:col>
          <xdr:colOff>449580</xdr:colOff>
          <xdr:row>117</xdr:row>
          <xdr:rowOff>0</xdr:rowOff>
        </xdr:to>
        <xdr:sp macro="" textlink="">
          <xdr:nvSpPr>
            <xdr:cNvPr id="5583" name="Check Box 463" hidden="1">
              <a:extLst>
                <a:ext uri="{63B3BB69-23CF-44E3-9099-C40C66FF867C}">
                  <a14:compatExt spid="_x0000_s5583"/>
                </a:ext>
                <a:ext uri="{FF2B5EF4-FFF2-40B4-BE49-F238E27FC236}">
                  <a16:creationId xmlns:a16="http://schemas.microsoft.com/office/drawing/2014/main" id="{00000000-0008-0000-0200-0000C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119</xdr:row>
          <xdr:rowOff>0</xdr:rowOff>
        </xdr:from>
        <xdr:to>
          <xdr:col>16</xdr:col>
          <xdr:colOff>419100</xdr:colOff>
          <xdr:row>119</xdr:row>
          <xdr:rowOff>243840</xdr:rowOff>
        </xdr:to>
        <xdr:sp macro="" textlink="">
          <xdr:nvSpPr>
            <xdr:cNvPr id="5584" name="Check Box 464" hidden="1">
              <a:extLst>
                <a:ext uri="{63B3BB69-23CF-44E3-9099-C40C66FF867C}">
                  <a14:compatExt spid="_x0000_s5584"/>
                </a:ext>
                <a:ext uri="{FF2B5EF4-FFF2-40B4-BE49-F238E27FC236}">
                  <a16:creationId xmlns:a16="http://schemas.microsoft.com/office/drawing/2014/main" id="{00000000-0008-0000-0200-0000D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120</xdr:row>
          <xdr:rowOff>0</xdr:rowOff>
        </xdr:from>
        <xdr:to>
          <xdr:col>16</xdr:col>
          <xdr:colOff>419100</xdr:colOff>
          <xdr:row>120</xdr:row>
          <xdr:rowOff>243840</xdr:rowOff>
        </xdr:to>
        <xdr:sp macro="" textlink="">
          <xdr:nvSpPr>
            <xdr:cNvPr id="5637" name="Check Box 517" hidden="1">
              <a:extLst>
                <a:ext uri="{63B3BB69-23CF-44E3-9099-C40C66FF867C}">
                  <a14:compatExt spid="_x0000_s5637"/>
                </a:ext>
                <a:ext uri="{FF2B5EF4-FFF2-40B4-BE49-F238E27FC236}">
                  <a16:creationId xmlns:a16="http://schemas.microsoft.com/office/drawing/2014/main" id="{00000000-0008-0000-0200-00000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121</xdr:row>
          <xdr:rowOff>0</xdr:rowOff>
        </xdr:from>
        <xdr:to>
          <xdr:col>16</xdr:col>
          <xdr:colOff>419100</xdr:colOff>
          <xdr:row>121</xdr:row>
          <xdr:rowOff>243840</xdr:rowOff>
        </xdr:to>
        <xdr:sp macro="" textlink="">
          <xdr:nvSpPr>
            <xdr:cNvPr id="5638" name="Check Box 518" hidden="1">
              <a:extLst>
                <a:ext uri="{63B3BB69-23CF-44E3-9099-C40C66FF867C}">
                  <a14:compatExt spid="_x0000_s5638"/>
                </a:ext>
                <a:ext uri="{FF2B5EF4-FFF2-40B4-BE49-F238E27FC236}">
                  <a16:creationId xmlns:a16="http://schemas.microsoft.com/office/drawing/2014/main" id="{00000000-0008-0000-0200-00000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122</xdr:row>
          <xdr:rowOff>0</xdr:rowOff>
        </xdr:from>
        <xdr:to>
          <xdr:col>16</xdr:col>
          <xdr:colOff>419100</xdr:colOff>
          <xdr:row>122</xdr:row>
          <xdr:rowOff>243840</xdr:rowOff>
        </xdr:to>
        <xdr:sp macro="" textlink="">
          <xdr:nvSpPr>
            <xdr:cNvPr id="5639" name="Check Box 519" hidden="1">
              <a:extLst>
                <a:ext uri="{63B3BB69-23CF-44E3-9099-C40C66FF867C}">
                  <a14:compatExt spid="_x0000_s5639"/>
                </a:ext>
                <a:ext uri="{FF2B5EF4-FFF2-40B4-BE49-F238E27FC236}">
                  <a16:creationId xmlns:a16="http://schemas.microsoft.com/office/drawing/2014/main" id="{00000000-0008-0000-0200-00000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123</xdr:row>
          <xdr:rowOff>0</xdr:rowOff>
        </xdr:from>
        <xdr:to>
          <xdr:col>16</xdr:col>
          <xdr:colOff>419100</xdr:colOff>
          <xdr:row>123</xdr:row>
          <xdr:rowOff>243840</xdr:rowOff>
        </xdr:to>
        <xdr:sp macro="" textlink="">
          <xdr:nvSpPr>
            <xdr:cNvPr id="5640" name="Check Box 520" hidden="1">
              <a:extLst>
                <a:ext uri="{63B3BB69-23CF-44E3-9099-C40C66FF867C}">
                  <a14:compatExt spid="_x0000_s5640"/>
                </a:ext>
                <a:ext uri="{FF2B5EF4-FFF2-40B4-BE49-F238E27FC236}">
                  <a16:creationId xmlns:a16="http://schemas.microsoft.com/office/drawing/2014/main" id="{00000000-0008-0000-0200-00000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124</xdr:row>
          <xdr:rowOff>0</xdr:rowOff>
        </xdr:from>
        <xdr:to>
          <xdr:col>16</xdr:col>
          <xdr:colOff>419100</xdr:colOff>
          <xdr:row>124</xdr:row>
          <xdr:rowOff>243840</xdr:rowOff>
        </xdr:to>
        <xdr:sp macro="" textlink="">
          <xdr:nvSpPr>
            <xdr:cNvPr id="5641" name="Check Box 521" hidden="1">
              <a:extLst>
                <a:ext uri="{63B3BB69-23CF-44E3-9099-C40C66FF867C}">
                  <a14:compatExt spid="_x0000_s5641"/>
                </a:ext>
                <a:ext uri="{FF2B5EF4-FFF2-40B4-BE49-F238E27FC236}">
                  <a16:creationId xmlns:a16="http://schemas.microsoft.com/office/drawing/2014/main" id="{00000000-0008-0000-0200-00000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125</xdr:row>
          <xdr:rowOff>0</xdr:rowOff>
        </xdr:from>
        <xdr:to>
          <xdr:col>16</xdr:col>
          <xdr:colOff>419100</xdr:colOff>
          <xdr:row>125</xdr:row>
          <xdr:rowOff>243840</xdr:rowOff>
        </xdr:to>
        <xdr:sp macro="" textlink="">
          <xdr:nvSpPr>
            <xdr:cNvPr id="5642" name="Check Box 522" hidden="1">
              <a:extLst>
                <a:ext uri="{63B3BB69-23CF-44E3-9099-C40C66FF867C}">
                  <a14:compatExt spid="_x0000_s5642"/>
                </a:ext>
                <a:ext uri="{FF2B5EF4-FFF2-40B4-BE49-F238E27FC236}">
                  <a16:creationId xmlns:a16="http://schemas.microsoft.com/office/drawing/2014/main" id="{00000000-0008-0000-0200-00000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126</xdr:row>
          <xdr:rowOff>0</xdr:rowOff>
        </xdr:from>
        <xdr:to>
          <xdr:col>16</xdr:col>
          <xdr:colOff>419100</xdr:colOff>
          <xdr:row>126</xdr:row>
          <xdr:rowOff>243840</xdr:rowOff>
        </xdr:to>
        <xdr:sp macro="" textlink="">
          <xdr:nvSpPr>
            <xdr:cNvPr id="5643" name="Check Box 523" hidden="1">
              <a:extLst>
                <a:ext uri="{63B3BB69-23CF-44E3-9099-C40C66FF867C}">
                  <a14:compatExt spid="_x0000_s5643"/>
                </a:ext>
                <a:ext uri="{FF2B5EF4-FFF2-40B4-BE49-F238E27FC236}">
                  <a16:creationId xmlns:a16="http://schemas.microsoft.com/office/drawing/2014/main" id="{00000000-0008-0000-0200-00000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127</xdr:row>
          <xdr:rowOff>0</xdr:rowOff>
        </xdr:from>
        <xdr:to>
          <xdr:col>16</xdr:col>
          <xdr:colOff>419100</xdr:colOff>
          <xdr:row>127</xdr:row>
          <xdr:rowOff>243840</xdr:rowOff>
        </xdr:to>
        <xdr:sp macro="" textlink="">
          <xdr:nvSpPr>
            <xdr:cNvPr id="5644" name="Check Box 524" hidden="1">
              <a:extLst>
                <a:ext uri="{63B3BB69-23CF-44E3-9099-C40C66FF867C}">
                  <a14:compatExt spid="_x0000_s5644"/>
                </a:ext>
                <a:ext uri="{FF2B5EF4-FFF2-40B4-BE49-F238E27FC236}">
                  <a16:creationId xmlns:a16="http://schemas.microsoft.com/office/drawing/2014/main" id="{00000000-0008-0000-0200-00000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128</xdr:row>
          <xdr:rowOff>0</xdr:rowOff>
        </xdr:from>
        <xdr:to>
          <xdr:col>16</xdr:col>
          <xdr:colOff>419100</xdr:colOff>
          <xdr:row>128</xdr:row>
          <xdr:rowOff>243840</xdr:rowOff>
        </xdr:to>
        <xdr:sp macro="" textlink="">
          <xdr:nvSpPr>
            <xdr:cNvPr id="5645" name="Check Box 525" hidden="1">
              <a:extLst>
                <a:ext uri="{63B3BB69-23CF-44E3-9099-C40C66FF867C}">
                  <a14:compatExt spid="_x0000_s5645"/>
                </a:ext>
                <a:ext uri="{FF2B5EF4-FFF2-40B4-BE49-F238E27FC236}">
                  <a16:creationId xmlns:a16="http://schemas.microsoft.com/office/drawing/2014/main" id="{00000000-0008-0000-0200-00000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130</xdr:row>
          <xdr:rowOff>0</xdr:rowOff>
        </xdr:from>
        <xdr:to>
          <xdr:col>16</xdr:col>
          <xdr:colOff>419100</xdr:colOff>
          <xdr:row>130</xdr:row>
          <xdr:rowOff>243840</xdr:rowOff>
        </xdr:to>
        <xdr:sp macro="" textlink="">
          <xdr:nvSpPr>
            <xdr:cNvPr id="5646" name="Check Box 526" hidden="1">
              <a:extLst>
                <a:ext uri="{63B3BB69-23CF-44E3-9099-C40C66FF867C}">
                  <a14:compatExt spid="_x0000_s5646"/>
                </a:ext>
                <a:ext uri="{FF2B5EF4-FFF2-40B4-BE49-F238E27FC236}">
                  <a16:creationId xmlns:a16="http://schemas.microsoft.com/office/drawing/2014/main" id="{00000000-0008-0000-0200-00000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131</xdr:row>
          <xdr:rowOff>0</xdr:rowOff>
        </xdr:from>
        <xdr:to>
          <xdr:col>16</xdr:col>
          <xdr:colOff>419100</xdr:colOff>
          <xdr:row>131</xdr:row>
          <xdr:rowOff>243840</xdr:rowOff>
        </xdr:to>
        <xdr:sp macro="" textlink="">
          <xdr:nvSpPr>
            <xdr:cNvPr id="5647" name="Check Box 527" hidden="1">
              <a:extLst>
                <a:ext uri="{63B3BB69-23CF-44E3-9099-C40C66FF867C}">
                  <a14:compatExt spid="_x0000_s5647"/>
                </a:ext>
                <a:ext uri="{FF2B5EF4-FFF2-40B4-BE49-F238E27FC236}">
                  <a16:creationId xmlns:a16="http://schemas.microsoft.com/office/drawing/2014/main" id="{00000000-0008-0000-0200-00000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132</xdr:row>
          <xdr:rowOff>0</xdr:rowOff>
        </xdr:from>
        <xdr:to>
          <xdr:col>16</xdr:col>
          <xdr:colOff>419100</xdr:colOff>
          <xdr:row>132</xdr:row>
          <xdr:rowOff>243840</xdr:rowOff>
        </xdr:to>
        <xdr:sp macro="" textlink="">
          <xdr:nvSpPr>
            <xdr:cNvPr id="5648" name="Check Box 528" hidden="1">
              <a:extLst>
                <a:ext uri="{63B3BB69-23CF-44E3-9099-C40C66FF867C}">
                  <a14:compatExt spid="_x0000_s5648"/>
                </a:ext>
                <a:ext uri="{FF2B5EF4-FFF2-40B4-BE49-F238E27FC236}">
                  <a16:creationId xmlns:a16="http://schemas.microsoft.com/office/drawing/2014/main" id="{00000000-0008-0000-0200-00001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133</xdr:row>
          <xdr:rowOff>0</xdr:rowOff>
        </xdr:from>
        <xdr:to>
          <xdr:col>16</xdr:col>
          <xdr:colOff>419100</xdr:colOff>
          <xdr:row>133</xdr:row>
          <xdr:rowOff>243840</xdr:rowOff>
        </xdr:to>
        <xdr:sp macro="" textlink="">
          <xdr:nvSpPr>
            <xdr:cNvPr id="5649" name="Check Box 529" hidden="1">
              <a:extLst>
                <a:ext uri="{63B3BB69-23CF-44E3-9099-C40C66FF867C}">
                  <a14:compatExt spid="_x0000_s5649"/>
                </a:ext>
                <a:ext uri="{FF2B5EF4-FFF2-40B4-BE49-F238E27FC236}">
                  <a16:creationId xmlns:a16="http://schemas.microsoft.com/office/drawing/2014/main" id="{00000000-0008-0000-0200-00001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134</xdr:row>
          <xdr:rowOff>0</xdr:rowOff>
        </xdr:from>
        <xdr:to>
          <xdr:col>16</xdr:col>
          <xdr:colOff>419100</xdr:colOff>
          <xdr:row>134</xdr:row>
          <xdr:rowOff>243840</xdr:rowOff>
        </xdr:to>
        <xdr:sp macro="" textlink="">
          <xdr:nvSpPr>
            <xdr:cNvPr id="5650" name="Check Box 530" hidden="1">
              <a:extLst>
                <a:ext uri="{63B3BB69-23CF-44E3-9099-C40C66FF867C}">
                  <a14:compatExt spid="_x0000_s5650"/>
                </a:ext>
                <a:ext uri="{FF2B5EF4-FFF2-40B4-BE49-F238E27FC236}">
                  <a16:creationId xmlns:a16="http://schemas.microsoft.com/office/drawing/2014/main" id="{00000000-0008-0000-0200-00001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135</xdr:row>
          <xdr:rowOff>0</xdr:rowOff>
        </xdr:from>
        <xdr:to>
          <xdr:col>16</xdr:col>
          <xdr:colOff>419100</xdr:colOff>
          <xdr:row>135</xdr:row>
          <xdr:rowOff>243840</xdr:rowOff>
        </xdr:to>
        <xdr:sp macro="" textlink="">
          <xdr:nvSpPr>
            <xdr:cNvPr id="5651" name="Check Box 531" hidden="1">
              <a:extLst>
                <a:ext uri="{63B3BB69-23CF-44E3-9099-C40C66FF867C}">
                  <a14:compatExt spid="_x0000_s5651"/>
                </a:ext>
                <a:ext uri="{FF2B5EF4-FFF2-40B4-BE49-F238E27FC236}">
                  <a16:creationId xmlns:a16="http://schemas.microsoft.com/office/drawing/2014/main" id="{00000000-0008-0000-0200-00001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136</xdr:row>
          <xdr:rowOff>0</xdr:rowOff>
        </xdr:from>
        <xdr:to>
          <xdr:col>16</xdr:col>
          <xdr:colOff>419100</xdr:colOff>
          <xdr:row>136</xdr:row>
          <xdr:rowOff>243840</xdr:rowOff>
        </xdr:to>
        <xdr:sp macro="" textlink="">
          <xdr:nvSpPr>
            <xdr:cNvPr id="5652" name="Check Box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137</xdr:row>
          <xdr:rowOff>0</xdr:rowOff>
        </xdr:from>
        <xdr:to>
          <xdr:col>16</xdr:col>
          <xdr:colOff>419100</xdr:colOff>
          <xdr:row>137</xdr:row>
          <xdr:rowOff>243840</xdr:rowOff>
        </xdr:to>
        <xdr:sp macro="" textlink="">
          <xdr:nvSpPr>
            <xdr:cNvPr id="5653" name="Check Box 533" hidden="1">
              <a:extLst>
                <a:ext uri="{63B3BB69-23CF-44E3-9099-C40C66FF867C}">
                  <a14:compatExt spid="_x0000_s5653"/>
                </a:ext>
                <a:ext uri="{FF2B5EF4-FFF2-40B4-BE49-F238E27FC236}">
                  <a16:creationId xmlns:a16="http://schemas.microsoft.com/office/drawing/2014/main" id="{00000000-0008-0000-0200-00001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138</xdr:row>
          <xdr:rowOff>0</xdr:rowOff>
        </xdr:from>
        <xdr:to>
          <xdr:col>16</xdr:col>
          <xdr:colOff>419100</xdr:colOff>
          <xdr:row>138</xdr:row>
          <xdr:rowOff>243840</xdr:rowOff>
        </xdr:to>
        <xdr:sp macro="" textlink="">
          <xdr:nvSpPr>
            <xdr:cNvPr id="5654" name="Check Box 534" hidden="1">
              <a:extLst>
                <a:ext uri="{63B3BB69-23CF-44E3-9099-C40C66FF867C}">
                  <a14:compatExt spid="_x0000_s5654"/>
                </a:ext>
                <a:ext uri="{FF2B5EF4-FFF2-40B4-BE49-F238E27FC236}">
                  <a16:creationId xmlns:a16="http://schemas.microsoft.com/office/drawing/2014/main" id="{00000000-0008-0000-0200-00001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139</xdr:row>
          <xdr:rowOff>0</xdr:rowOff>
        </xdr:from>
        <xdr:to>
          <xdr:col>16</xdr:col>
          <xdr:colOff>419100</xdr:colOff>
          <xdr:row>139</xdr:row>
          <xdr:rowOff>243840</xdr:rowOff>
        </xdr:to>
        <xdr:sp macro="" textlink="">
          <xdr:nvSpPr>
            <xdr:cNvPr id="5655" name="Check Box 535" hidden="1">
              <a:extLst>
                <a:ext uri="{63B3BB69-23CF-44E3-9099-C40C66FF867C}">
                  <a14:compatExt spid="_x0000_s5655"/>
                </a:ext>
                <a:ext uri="{FF2B5EF4-FFF2-40B4-BE49-F238E27FC236}">
                  <a16:creationId xmlns:a16="http://schemas.microsoft.com/office/drawing/2014/main" id="{00000000-0008-0000-0200-00001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140</xdr:row>
          <xdr:rowOff>0</xdr:rowOff>
        </xdr:from>
        <xdr:to>
          <xdr:col>16</xdr:col>
          <xdr:colOff>419100</xdr:colOff>
          <xdr:row>140</xdr:row>
          <xdr:rowOff>243840</xdr:rowOff>
        </xdr:to>
        <xdr:sp macro="" textlink="">
          <xdr:nvSpPr>
            <xdr:cNvPr id="5656" name="Check Box 536" hidden="1">
              <a:extLst>
                <a:ext uri="{63B3BB69-23CF-44E3-9099-C40C66FF867C}">
                  <a14:compatExt spid="_x0000_s5656"/>
                </a:ext>
                <a:ext uri="{FF2B5EF4-FFF2-40B4-BE49-F238E27FC236}">
                  <a16:creationId xmlns:a16="http://schemas.microsoft.com/office/drawing/2014/main" id="{00000000-0008-0000-0200-00001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141</xdr:row>
          <xdr:rowOff>0</xdr:rowOff>
        </xdr:from>
        <xdr:to>
          <xdr:col>16</xdr:col>
          <xdr:colOff>419100</xdr:colOff>
          <xdr:row>141</xdr:row>
          <xdr:rowOff>243840</xdr:rowOff>
        </xdr:to>
        <xdr:sp macro="" textlink="">
          <xdr:nvSpPr>
            <xdr:cNvPr id="5657" name="Check Box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142</xdr:row>
          <xdr:rowOff>0</xdr:rowOff>
        </xdr:from>
        <xdr:to>
          <xdr:col>16</xdr:col>
          <xdr:colOff>419100</xdr:colOff>
          <xdr:row>142</xdr:row>
          <xdr:rowOff>243840</xdr:rowOff>
        </xdr:to>
        <xdr:sp macro="" textlink="">
          <xdr:nvSpPr>
            <xdr:cNvPr id="5658" name="Check Box 538" hidden="1">
              <a:extLst>
                <a:ext uri="{63B3BB69-23CF-44E3-9099-C40C66FF867C}">
                  <a14:compatExt spid="_x0000_s5658"/>
                </a:ext>
                <a:ext uri="{FF2B5EF4-FFF2-40B4-BE49-F238E27FC236}">
                  <a16:creationId xmlns:a16="http://schemas.microsoft.com/office/drawing/2014/main" id="{00000000-0008-0000-0200-00001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143</xdr:row>
          <xdr:rowOff>0</xdr:rowOff>
        </xdr:from>
        <xdr:to>
          <xdr:col>16</xdr:col>
          <xdr:colOff>419100</xdr:colOff>
          <xdr:row>143</xdr:row>
          <xdr:rowOff>243840</xdr:rowOff>
        </xdr:to>
        <xdr:sp macro="" textlink="">
          <xdr:nvSpPr>
            <xdr:cNvPr id="5659" name="Check Box 539" hidden="1">
              <a:extLst>
                <a:ext uri="{63B3BB69-23CF-44E3-9099-C40C66FF867C}">
                  <a14:compatExt spid="_x0000_s5659"/>
                </a:ext>
                <a:ext uri="{FF2B5EF4-FFF2-40B4-BE49-F238E27FC236}">
                  <a16:creationId xmlns:a16="http://schemas.microsoft.com/office/drawing/2014/main" id="{00000000-0008-0000-0200-00001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144</xdr:row>
          <xdr:rowOff>0</xdr:rowOff>
        </xdr:from>
        <xdr:to>
          <xdr:col>16</xdr:col>
          <xdr:colOff>419100</xdr:colOff>
          <xdr:row>144</xdr:row>
          <xdr:rowOff>243840</xdr:rowOff>
        </xdr:to>
        <xdr:sp macro="" textlink="">
          <xdr:nvSpPr>
            <xdr:cNvPr id="5660" name="Check Box 540" hidden="1">
              <a:extLst>
                <a:ext uri="{63B3BB69-23CF-44E3-9099-C40C66FF867C}">
                  <a14:compatExt spid="_x0000_s5660"/>
                </a:ext>
                <a:ext uri="{FF2B5EF4-FFF2-40B4-BE49-F238E27FC236}">
                  <a16:creationId xmlns:a16="http://schemas.microsoft.com/office/drawing/2014/main" id="{00000000-0008-0000-0200-00001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145</xdr:row>
          <xdr:rowOff>0</xdr:rowOff>
        </xdr:from>
        <xdr:to>
          <xdr:col>16</xdr:col>
          <xdr:colOff>419100</xdr:colOff>
          <xdr:row>145</xdr:row>
          <xdr:rowOff>243840</xdr:rowOff>
        </xdr:to>
        <xdr:sp macro="" textlink="">
          <xdr:nvSpPr>
            <xdr:cNvPr id="5661" name="Check Box 541" hidden="1">
              <a:extLst>
                <a:ext uri="{63B3BB69-23CF-44E3-9099-C40C66FF867C}">
                  <a14:compatExt spid="_x0000_s5661"/>
                </a:ext>
                <a:ext uri="{FF2B5EF4-FFF2-40B4-BE49-F238E27FC236}">
                  <a16:creationId xmlns:a16="http://schemas.microsoft.com/office/drawing/2014/main" id="{00000000-0008-0000-0200-00001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146</xdr:row>
          <xdr:rowOff>0</xdr:rowOff>
        </xdr:from>
        <xdr:to>
          <xdr:col>16</xdr:col>
          <xdr:colOff>419100</xdr:colOff>
          <xdr:row>146</xdr:row>
          <xdr:rowOff>243840</xdr:rowOff>
        </xdr:to>
        <xdr:sp macro="" textlink="">
          <xdr:nvSpPr>
            <xdr:cNvPr id="5662" name="Check Box 542" hidden="1">
              <a:extLst>
                <a:ext uri="{63B3BB69-23CF-44E3-9099-C40C66FF867C}">
                  <a14:compatExt spid="_x0000_s5662"/>
                </a:ext>
                <a:ext uri="{FF2B5EF4-FFF2-40B4-BE49-F238E27FC236}">
                  <a16:creationId xmlns:a16="http://schemas.microsoft.com/office/drawing/2014/main" id="{00000000-0008-0000-0200-00001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147</xdr:row>
          <xdr:rowOff>0</xdr:rowOff>
        </xdr:from>
        <xdr:to>
          <xdr:col>16</xdr:col>
          <xdr:colOff>419100</xdr:colOff>
          <xdr:row>147</xdr:row>
          <xdr:rowOff>243840</xdr:rowOff>
        </xdr:to>
        <xdr:sp macro="" textlink="">
          <xdr:nvSpPr>
            <xdr:cNvPr id="5663" name="Check Box 543" hidden="1">
              <a:extLst>
                <a:ext uri="{63B3BB69-23CF-44E3-9099-C40C66FF867C}">
                  <a14:compatExt spid="_x0000_s5663"/>
                </a:ext>
                <a:ext uri="{FF2B5EF4-FFF2-40B4-BE49-F238E27FC236}">
                  <a16:creationId xmlns:a16="http://schemas.microsoft.com/office/drawing/2014/main" id="{00000000-0008-0000-0200-00001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148</xdr:row>
          <xdr:rowOff>0</xdr:rowOff>
        </xdr:from>
        <xdr:to>
          <xdr:col>16</xdr:col>
          <xdr:colOff>419100</xdr:colOff>
          <xdr:row>148</xdr:row>
          <xdr:rowOff>243840</xdr:rowOff>
        </xdr:to>
        <xdr:sp macro="" textlink="">
          <xdr:nvSpPr>
            <xdr:cNvPr id="5664" name="Check Box 544" hidden="1">
              <a:extLst>
                <a:ext uri="{63B3BB69-23CF-44E3-9099-C40C66FF867C}">
                  <a14:compatExt spid="_x0000_s5664"/>
                </a:ext>
                <a:ext uri="{FF2B5EF4-FFF2-40B4-BE49-F238E27FC236}">
                  <a16:creationId xmlns:a16="http://schemas.microsoft.com/office/drawing/2014/main" id="{00000000-0008-0000-0200-00002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149</xdr:row>
          <xdr:rowOff>0</xdr:rowOff>
        </xdr:from>
        <xdr:to>
          <xdr:col>16</xdr:col>
          <xdr:colOff>419100</xdr:colOff>
          <xdr:row>149</xdr:row>
          <xdr:rowOff>243840</xdr:rowOff>
        </xdr:to>
        <xdr:sp macro="" textlink="">
          <xdr:nvSpPr>
            <xdr:cNvPr id="5665" name="Check Box 545" hidden="1">
              <a:extLst>
                <a:ext uri="{63B3BB69-23CF-44E3-9099-C40C66FF867C}">
                  <a14:compatExt spid="_x0000_s5665"/>
                </a:ext>
                <a:ext uri="{FF2B5EF4-FFF2-40B4-BE49-F238E27FC236}">
                  <a16:creationId xmlns:a16="http://schemas.microsoft.com/office/drawing/2014/main" id="{00000000-0008-0000-0200-00002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150</xdr:row>
          <xdr:rowOff>0</xdr:rowOff>
        </xdr:from>
        <xdr:to>
          <xdr:col>16</xdr:col>
          <xdr:colOff>419100</xdr:colOff>
          <xdr:row>150</xdr:row>
          <xdr:rowOff>243840</xdr:rowOff>
        </xdr:to>
        <xdr:sp macro="" textlink="">
          <xdr:nvSpPr>
            <xdr:cNvPr id="5666" name="Check Box 546" hidden="1">
              <a:extLst>
                <a:ext uri="{63B3BB69-23CF-44E3-9099-C40C66FF867C}">
                  <a14:compatExt spid="_x0000_s5666"/>
                </a:ext>
                <a:ext uri="{FF2B5EF4-FFF2-40B4-BE49-F238E27FC236}">
                  <a16:creationId xmlns:a16="http://schemas.microsoft.com/office/drawing/2014/main" id="{00000000-0008-0000-0200-00002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151</xdr:row>
          <xdr:rowOff>0</xdr:rowOff>
        </xdr:from>
        <xdr:to>
          <xdr:col>16</xdr:col>
          <xdr:colOff>419100</xdr:colOff>
          <xdr:row>151</xdr:row>
          <xdr:rowOff>243840</xdr:rowOff>
        </xdr:to>
        <xdr:sp macro="" textlink="">
          <xdr:nvSpPr>
            <xdr:cNvPr id="5667" name="Check Box 547" hidden="1">
              <a:extLst>
                <a:ext uri="{63B3BB69-23CF-44E3-9099-C40C66FF867C}">
                  <a14:compatExt spid="_x0000_s5667"/>
                </a:ext>
                <a:ext uri="{FF2B5EF4-FFF2-40B4-BE49-F238E27FC236}">
                  <a16:creationId xmlns:a16="http://schemas.microsoft.com/office/drawing/2014/main" id="{00000000-0008-0000-0200-00002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152</xdr:row>
          <xdr:rowOff>0</xdr:rowOff>
        </xdr:from>
        <xdr:to>
          <xdr:col>16</xdr:col>
          <xdr:colOff>419100</xdr:colOff>
          <xdr:row>152</xdr:row>
          <xdr:rowOff>243840</xdr:rowOff>
        </xdr:to>
        <xdr:sp macro="" textlink="">
          <xdr:nvSpPr>
            <xdr:cNvPr id="5668" name="Check Box 548" hidden="1">
              <a:extLst>
                <a:ext uri="{63B3BB69-23CF-44E3-9099-C40C66FF867C}">
                  <a14:compatExt spid="_x0000_s5668"/>
                </a:ext>
                <a:ext uri="{FF2B5EF4-FFF2-40B4-BE49-F238E27FC236}">
                  <a16:creationId xmlns:a16="http://schemas.microsoft.com/office/drawing/2014/main" id="{00000000-0008-0000-0200-00002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153</xdr:row>
          <xdr:rowOff>0</xdr:rowOff>
        </xdr:from>
        <xdr:to>
          <xdr:col>16</xdr:col>
          <xdr:colOff>419100</xdr:colOff>
          <xdr:row>153</xdr:row>
          <xdr:rowOff>243840</xdr:rowOff>
        </xdr:to>
        <xdr:sp macro="" textlink="">
          <xdr:nvSpPr>
            <xdr:cNvPr id="5669" name="Check Box 549" hidden="1">
              <a:extLst>
                <a:ext uri="{63B3BB69-23CF-44E3-9099-C40C66FF867C}">
                  <a14:compatExt spid="_x0000_s5669"/>
                </a:ext>
                <a:ext uri="{FF2B5EF4-FFF2-40B4-BE49-F238E27FC236}">
                  <a16:creationId xmlns:a16="http://schemas.microsoft.com/office/drawing/2014/main" id="{00000000-0008-0000-0200-00002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154</xdr:row>
          <xdr:rowOff>0</xdr:rowOff>
        </xdr:from>
        <xdr:to>
          <xdr:col>16</xdr:col>
          <xdr:colOff>419100</xdr:colOff>
          <xdr:row>154</xdr:row>
          <xdr:rowOff>243840</xdr:rowOff>
        </xdr:to>
        <xdr:sp macro="" textlink="">
          <xdr:nvSpPr>
            <xdr:cNvPr id="5670" name="Check Box 550" hidden="1">
              <a:extLst>
                <a:ext uri="{63B3BB69-23CF-44E3-9099-C40C66FF867C}">
                  <a14:compatExt spid="_x0000_s5670"/>
                </a:ext>
                <a:ext uri="{FF2B5EF4-FFF2-40B4-BE49-F238E27FC236}">
                  <a16:creationId xmlns:a16="http://schemas.microsoft.com/office/drawing/2014/main" id="{00000000-0008-0000-0200-00002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155</xdr:row>
          <xdr:rowOff>0</xdr:rowOff>
        </xdr:from>
        <xdr:to>
          <xdr:col>16</xdr:col>
          <xdr:colOff>419100</xdr:colOff>
          <xdr:row>155</xdr:row>
          <xdr:rowOff>243840</xdr:rowOff>
        </xdr:to>
        <xdr:sp macro="" textlink="">
          <xdr:nvSpPr>
            <xdr:cNvPr id="5671" name="Check Box 551" hidden="1">
              <a:extLst>
                <a:ext uri="{63B3BB69-23CF-44E3-9099-C40C66FF867C}">
                  <a14:compatExt spid="_x0000_s5671"/>
                </a:ext>
                <a:ext uri="{FF2B5EF4-FFF2-40B4-BE49-F238E27FC236}">
                  <a16:creationId xmlns:a16="http://schemas.microsoft.com/office/drawing/2014/main" id="{00000000-0008-0000-0200-00002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156</xdr:row>
          <xdr:rowOff>0</xdr:rowOff>
        </xdr:from>
        <xdr:to>
          <xdr:col>16</xdr:col>
          <xdr:colOff>419100</xdr:colOff>
          <xdr:row>156</xdr:row>
          <xdr:rowOff>243840</xdr:rowOff>
        </xdr:to>
        <xdr:sp macro="" textlink="">
          <xdr:nvSpPr>
            <xdr:cNvPr id="5672" name="Check Box 552" hidden="1">
              <a:extLst>
                <a:ext uri="{63B3BB69-23CF-44E3-9099-C40C66FF867C}">
                  <a14:compatExt spid="_x0000_s5672"/>
                </a:ext>
                <a:ext uri="{FF2B5EF4-FFF2-40B4-BE49-F238E27FC236}">
                  <a16:creationId xmlns:a16="http://schemas.microsoft.com/office/drawing/2014/main" id="{00000000-0008-0000-0200-00002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157</xdr:row>
          <xdr:rowOff>0</xdr:rowOff>
        </xdr:from>
        <xdr:to>
          <xdr:col>16</xdr:col>
          <xdr:colOff>419100</xdr:colOff>
          <xdr:row>157</xdr:row>
          <xdr:rowOff>243840</xdr:rowOff>
        </xdr:to>
        <xdr:sp macro="" textlink="">
          <xdr:nvSpPr>
            <xdr:cNvPr id="5673" name="Check Box 553" hidden="1">
              <a:extLst>
                <a:ext uri="{63B3BB69-23CF-44E3-9099-C40C66FF867C}">
                  <a14:compatExt spid="_x0000_s5673"/>
                </a:ext>
                <a:ext uri="{FF2B5EF4-FFF2-40B4-BE49-F238E27FC236}">
                  <a16:creationId xmlns:a16="http://schemas.microsoft.com/office/drawing/2014/main" id="{00000000-0008-0000-0200-00002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158</xdr:row>
          <xdr:rowOff>0</xdr:rowOff>
        </xdr:from>
        <xdr:to>
          <xdr:col>16</xdr:col>
          <xdr:colOff>419100</xdr:colOff>
          <xdr:row>158</xdr:row>
          <xdr:rowOff>243840</xdr:rowOff>
        </xdr:to>
        <xdr:sp macro="" textlink="">
          <xdr:nvSpPr>
            <xdr:cNvPr id="5674" name="Check Box 554" hidden="1">
              <a:extLst>
                <a:ext uri="{63B3BB69-23CF-44E3-9099-C40C66FF867C}">
                  <a14:compatExt spid="_x0000_s5674"/>
                </a:ext>
                <a:ext uri="{FF2B5EF4-FFF2-40B4-BE49-F238E27FC236}">
                  <a16:creationId xmlns:a16="http://schemas.microsoft.com/office/drawing/2014/main" id="{00000000-0008-0000-0200-00002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159</xdr:row>
          <xdr:rowOff>0</xdr:rowOff>
        </xdr:from>
        <xdr:to>
          <xdr:col>16</xdr:col>
          <xdr:colOff>419100</xdr:colOff>
          <xdr:row>159</xdr:row>
          <xdr:rowOff>243840</xdr:rowOff>
        </xdr:to>
        <xdr:sp macro="" textlink="">
          <xdr:nvSpPr>
            <xdr:cNvPr id="5675" name="Check Box 555" hidden="1">
              <a:extLst>
                <a:ext uri="{63B3BB69-23CF-44E3-9099-C40C66FF867C}">
                  <a14:compatExt spid="_x0000_s5675"/>
                </a:ext>
                <a:ext uri="{FF2B5EF4-FFF2-40B4-BE49-F238E27FC236}">
                  <a16:creationId xmlns:a16="http://schemas.microsoft.com/office/drawing/2014/main" id="{00000000-0008-0000-0200-00002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160</xdr:row>
          <xdr:rowOff>0</xdr:rowOff>
        </xdr:from>
        <xdr:to>
          <xdr:col>16</xdr:col>
          <xdr:colOff>419100</xdr:colOff>
          <xdr:row>160</xdr:row>
          <xdr:rowOff>243840</xdr:rowOff>
        </xdr:to>
        <xdr:sp macro="" textlink="">
          <xdr:nvSpPr>
            <xdr:cNvPr id="5676" name="Check Box 556" hidden="1">
              <a:extLst>
                <a:ext uri="{63B3BB69-23CF-44E3-9099-C40C66FF867C}">
                  <a14:compatExt spid="_x0000_s5676"/>
                </a:ext>
                <a:ext uri="{FF2B5EF4-FFF2-40B4-BE49-F238E27FC236}">
                  <a16:creationId xmlns:a16="http://schemas.microsoft.com/office/drawing/2014/main" id="{00000000-0008-0000-0200-00002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161</xdr:row>
          <xdr:rowOff>0</xdr:rowOff>
        </xdr:from>
        <xdr:to>
          <xdr:col>16</xdr:col>
          <xdr:colOff>419100</xdr:colOff>
          <xdr:row>161</xdr:row>
          <xdr:rowOff>243840</xdr:rowOff>
        </xdr:to>
        <xdr:sp macro="" textlink="">
          <xdr:nvSpPr>
            <xdr:cNvPr id="5677" name="Check Box 557" hidden="1">
              <a:extLst>
                <a:ext uri="{63B3BB69-23CF-44E3-9099-C40C66FF867C}">
                  <a14:compatExt spid="_x0000_s5677"/>
                </a:ext>
                <a:ext uri="{FF2B5EF4-FFF2-40B4-BE49-F238E27FC236}">
                  <a16:creationId xmlns:a16="http://schemas.microsoft.com/office/drawing/2014/main" id="{00000000-0008-0000-0200-00002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162</xdr:row>
          <xdr:rowOff>0</xdr:rowOff>
        </xdr:from>
        <xdr:to>
          <xdr:col>16</xdr:col>
          <xdr:colOff>419100</xdr:colOff>
          <xdr:row>162</xdr:row>
          <xdr:rowOff>243840</xdr:rowOff>
        </xdr:to>
        <xdr:sp macro="" textlink="">
          <xdr:nvSpPr>
            <xdr:cNvPr id="5678" name="Check Box 558" hidden="1">
              <a:extLst>
                <a:ext uri="{63B3BB69-23CF-44E3-9099-C40C66FF867C}">
                  <a14:compatExt spid="_x0000_s5678"/>
                </a:ext>
                <a:ext uri="{FF2B5EF4-FFF2-40B4-BE49-F238E27FC236}">
                  <a16:creationId xmlns:a16="http://schemas.microsoft.com/office/drawing/2014/main" id="{00000000-0008-0000-0200-00002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163</xdr:row>
          <xdr:rowOff>0</xdr:rowOff>
        </xdr:from>
        <xdr:to>
          <xdr:col>16</xdr:col>
          <xdr:colOff>419100</xdr:colOff>
          <xdr:row>163</xdr:row>
          <xdr:rowOff>243840</xdr:rowOff>
        </xdr:to>
        <xdr:sp macro="" textlink="">
          <xdr:nvSpPr>
            <xdr:cNvPr id="5679" name="Check Box 559" hidden="1">
              <a:extLst>
                <a:ext uri="{63B3BB69-23CF-44E3-9099-C40C66FF867C}">
                  <a14:compatExt spid="_x0000_s5679"/>
                </a:ext>
                <a:ext uri="{FF2B5EF4-FFF2-40B4-BE49-F238E27FC236}">
                  <a16:creationId xmlns:a16="http://schemas.microsoft.com/office/drawing/2014/main" id="{00000000-0008-0000-0200-00002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164</xdr:row>
          <xdr:rowOff>0</xdr:rowOff>
        </xdr:from>
        <xdr:to>
          <xdr:col>16</xdr:col>
          <xdr:colOff>419100</xdr:colOff>
          <xdr:row>164</xdr:row>
          <xdr:rowOff>243840</xdr:rowOff>
        </xdr:to>
        <xdr:sp macro="" textlink="">
          <xdr:nvSpPr>
            <xdr:cNvPr id="5680" name="Check Box 560" hidden="1">
              <a:extLst>
                <a:ext uri="{63B3BB69-23CF-44E3-9099-C40C66FF867C}">
                  <a14:compatExt spid="_x0000_s5680"/>
                </a:ext>
                <a:ext uri="{FF2B5EF4-FFF2-40B4-BE49-F238E27FC236}">
                  <a16:creationId xmlns:a16="http://schemas.microsoft.com/office/drawing/2014/main" id="{00000000-0008-0000-0200-00003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165</xdr:row>
          <xdr:rowOff>0</xdr:rowOff>
        </xdr:from>
        <xdr:to>
          <xdr:col>16</xdr:col>
          <xdr:colOff>419100</xdr:colOff>
          <xdr:row>165</xdr:row>
          <xdr:rowOff>243840</xdr:rowOff>
        </xdr:to>
        <xdr:sp macro="" textlink="">
          <xdr:nvSpPr>
            <xdr:cNvPr id="5681" name="Check Box 561" hidden="1">
              <a:extLst>
                <a:ext uri="{63B3BB69-23CF-44E3-9099-C40C66FF867C}">
                  <a14:compatExt spid="_x0000_s5681"/>
                </a:ext>
                <a:ext uri="{FF2B5EF4-FFF2-40B4-BE49-F238E27FC236}">
                  <a16:creationId xmlns:a16="http://schemas.microsoft.com/office/drawing/2014/main" id="{00000000-0008-0000-0200-00003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166</xdr:row>
          <xdr:rowOff>0</xdr:rowOff>
        </xdr:from>
        <xdr:to>
          <xdr:col>16</xdr:col>
          <xdr:colOff>419100</xdr:colOff>
          <xdr:row>166</xdr:row>
          <xdr:rowOff>243840</xdr:rowOff>
        </xdr:to>
        <xdr:sp macro="" textlink="">
          <xdr:nvSpPr>
            <xdr:cNvPr id="5682" name="Check Box 562" hidden="1">
              <a:extLst>
                <a:ext uri="{63B3BB69-23CF-44E3-9099-C40C66FF867C}">
                  <a14:compatExt spid="_x0000_s5682"/>
                </a:ext>
                <a:ext uri="{FF2B5EF4-FFF2-40B4-BE49-F238E27FC236}">
                  <a16:creationId xmlns:a16="http://schemas.microsoft.com/office/drawing/2014/main" id="{00000000-0008-0000-0200-00003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167</xdr:row>
          <xdr:rowOff>0</xdr:rowOff>
        </xdr:from>
        <xdr:to>
          <xdr:col>16</xdr:col>
          <xdr:colOff>419100</xdr:colOff>
          <xdr:row>167</xdr:row>
          <xdr:rowOff>243840</xdr:rowOff>
        </xdr:to>
        <xdr:sp macro="" textlink="">
          <xdr:nvSpPr>
            <xdr:cNvPr id="5683" name="Check Box 563" hidden="1">
              <a:extLst>
                <a:ext uri="{63B3BB69-23CF-44E3-9099-C40C66FF867C}">
                  <a14:compatExt spid="_x0000_s5683"/>
                </a:ext>
                <a:ext uri="{FF2B5EF4-FFF2-40B4-BE49-F238E27FC236}">
                  <a16:creationId xmlns:a16="http://schemas.microsoft.com/office/drawing/2014/main" id="{00000000-0008-0000-0200-00003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168</xdr:row>
          <xdr:rowOff>0</xdr:rowOff>
        </xdr:from>
        <xdr:to>
          <xdr:col>16</xdr:col>
          <xdr:colOff>419100</xdr:colOff>
          <xdr:row>168</xdr:row>
          <xdr:rowOff>243840</xdr:rowOff>
        </xdr:to>
        <xdr:sp macro="" textlink="">
          <xdr:nvSpPr>
            <xdr:cNvPr id="5684" name="Check Box 564" hidden="1">
              <a:extLst>
                <a:ext uri="{63B3BB69-23CF-44E3-9099-C40C66FF867C}">
                  <a14:compatExt spid="_x0000_s5684"/>
                </a:ext>
                <a:ext uri="{FF2B5EF4-FFF2-40B4-BE49-F238E27FC236}">
                  <a16:creationId xmlns:a16="http://schemas.microsoft.com/office/drawing/2014/main" id="{00000000-0008-0000-0200-00003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169</xdr:row>
          <xdr:rowOff>0</xdr:rowOff>
        </xdr:from>
        <xdr:to>
          <xdr:col>16</xdr:col>
          <xdr:colOff>419100</xdr:colOff>
          <xdr:row>169</xdr:row>
          <xdr:rowOff>243840</xdr:rowOff>
        </xdr:to>
        <xdr:sp macro="" textlink="">
          <xdr:nvSpPr>
            <xdr:cNvPr id="5685" name="Check Box 565" hidden="1">
              <a:extLst>
                <a:ext uri="{63B3BB69-23CF-44E3-9099-C40C66FF867C}">
                  <a14:compatExt spid="_x0000_s5685"/>
                </a:ext>
                <a:ext uri="{FF2B5EF4-FFF2-40B4-BE49-F238E27FC236}">
                  <a16:creationId xmlns:a16="http://schemas.microsoft.com/office/drawing/2014/main" id="{00000000-0008-0000-0200-00003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170</xdr:row>
          <xdr:rowOff>0</xdr:rowOff>
        </xdr:from>
        <xdr:to>
          <xdr:col>16</xdr:col>
          <xdr:colOff>419100</xdr:colOff>
          <xdr:row>170</xdr:row>
          <xdr:rowOff>243840</xdr:rowOff>
        </xdr:to>
        <xdr:sp macro="" textlink="">
          <xdr:nvSpPr>
            <xdr:cNvPr id="5686" name="Check Box 566" hidden="1">
              <a:extLst>
                <a:ext uri="{63B3BB69-23CF-44E3-9099-C40C66FF867C}">
                  <a14:compatExt spid="_x0000_s5686"/>
                </a:ext>
                <a:ext uri="{FF2B5EF4-FFF2-40B4-BE49-F238E27FC236}">
                  <a16:creationId xmlns:a16="http://schemas.microsoft.com/office/drawing/2014/main" id="{00000000-0008-0000-0200-00003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171</xdr:row>
          <xdr:rowOff>0</xdr:rowOff>
        </xdr:from>
        <xdr:to>
          <xdr:col>16</xdr:col>
          <xdr:colOff>419100</xdr:colOff>
          <xdr:row>171</xdr:row>
          <xdr:rowOff>243840</xdr:rowOff>
        </xdr:to>
        <xdr:sp macro="" textlink="">
          <xdr:nvSpPr>
            <xdr:cNvPr id="5687" name="Check Box 567" hidden="1">
              <a:extLst>
                <a:ext uri="{63B3BB69-23CF-44E3-9099-C40C66FF867C}">
                  <a14:compatExt spid="_x0000_s5687"/>
                </a:ext>
                <a:ext uri="{FF2B5EF4-FFF2-40B4-BE49-F238E27FC236}">
                  <a16:creationId xmlns:a16="http://schemas.microsoft.com/office/drawing/2014/main" id="{00000000-0008-0000-0200-00003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172</xdr:row>
          <xdr:rowOff>0</xdr:rowOff>
        </xdr:from>
        <xdr:to>
          <xdr:col>16</xdr:col>
          <xdr:colOff>419100</xdr:colOff>
          <xdr:row>172</xdr:row>
          <xdr:rowOff>243840</xdr:rowOff>
        </xdr:to>
        <xdr:sp macro="" textlink="">
          <xdr:nvSpPr>
            <xdr:cNvPr id="5688" name="Check Box 568" hidden="1">
              <a:extLst>
                <a:ext uri="{63B3BB69-23CF-44E3-9099-C40C66FF867C}">
                  <a14:compatExt spid="_x0000_s5688"/>
                </a:ext>
                <a:ext uri="{FF2B5EF4-FFF2-40B4-BE49-F238E27FC236}">
                  <a16:creationId xmlns:a16="http://schemas.microsoft.com/office/drawing/2014/main" id="{00000000-0008-0000-0200-00003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173</xdr:row>
          <xdr:rowOff>0</xdr:rowOff>
        </xdr:from>
        <xdr:to>
          <xdr:col>16</xdr:col>
          <xdr:colOff>419100</xdr:colOff>
          <xdr:row>173</xdr:row>
          <xdr:rowOff>243840</xdr:rowOff>
        </xdr:to>
        <xdr:sp macro="" textlink="">
          <xdr:nvSpPr>
            <xdr:cNvPr id="5689" name="Check Box 569" hidden="1">
              <a:extLst>
                <a:ext uri="{63B3BB69-23CF-44E3-9099-C40C66FF867C}">
                  <a14:compatExt spid="_x0000_s5689"/>
                </a:ext>
                <a:ext uri="{FF2B5EF4-FFF2-40B4-BE49-F238E27FC236}">
                  <a16:creationId xmlns:a16="http://schemas.microsoft.com/office/drawing/2014/main" id="{00000000-0008-0000-0200-00003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174</xdr:row>
          <xdr:rowOff>0</xdr:rowOff>
        </xdr:from>
        <xdr:to>
          <xdr:col>16</xdr:col>
          <xdr:colOff>419100</xdr:colOff>
          <xdr:row>174</xdr:row>
          <xdr:rowOff>243840</xdr:rowOff>
        </xdr:to>
        <xdr:sp macro="" textlink="">
          <xdr:nvSpPr>
            <xdr:cNvPr id="5690" name="Check Box 570" hidden="1">
              <a:extLst>
                <a:ext uri="{63B3BB69-23CF-44E3-9099-C40C66FF867C}">
                  <a14:compatExt spid="_x0000_s5690"/>
                </a:ext>
                <a:ext uri="{FF2B5EF4-FFF2-40B4-BE49-F238E27FC236}">
                  <a16:creationId xmlns:a16="http://schemas.microsoft.com/office/drawing/2014/main" id="{00000000-0008-0000-0200-00003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175</xdr:row>
          <xdr:rowOff>0</xdr:rowOff>
        </xdr:from>
        <xdr:to>
          <xdr:col>16</xdr:col>
          <xdr:colOff>419100</xdr:colOff>
          <xdr:row>175</xdr:row>
          <xdr:rowOff>243840</xdr:rowOff>
        </xdr:to>
        <xdr:sp macro="" textlink="">
          <xdr:nvSpPr>
            <xdr:cNvPr id="5691" name="Check Box 571" hidden="1">
              <a:extLst>
                <a:ext uri="{63B3BB69-23CF-44E3-9099-C40C66FF867C}">
                  <a14:compatExt spid="_x0000_s5691"/>
                </a:ext>
                <a:ext uri="{FF2B5EF4-FFF2-40B4-BE49-F238E27FC236}">
                  <a16:creationId xmlns:a16="http://schemas.microsoft.com/office/drawing/2014/main" id="{00000000-0008-0000-0200-00003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176</xdr:row>
          <xdr:rowOff>0</xdr:rowOff>
        </xdr:from>
        <xdr:to>
          <xdr:col>16</xdr:col>
          <xdr:colOff>419100</xdr:colOff>
          <xdr:row>176</xdr:row>
          <xdr:rowOff>243840</xdr:rowOff>
        </xdr:to>
        <xdr:sp macro="" textlink="">
          <xdr:nvSpPr>
            <xdr:cNvPr id="5692" name="Check Box 572" hidden="1">
              <a:extLst>
                <a:ext uri="{63B3BB69-23CF-44E3-9099-C40C66FF867C}">
                  <a14:compatExt spid="_x0000_s5692"/>
                </a:ext>
                <a:ext uri="{FF2B5EF4-FFF2-40B4-BE49-F238E27FC236}">
                  <a16:creationId xmlns:a16="http://schemas.microsoft.com/office/drawing/2014/main" id="{00000000-0008-0000-0200-00003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177</xdr:row>
          <xdr:rowOff>0</xdr:rowOff>
        </xdr:from>
        <xdr:to>
          <xdr:col>16</xdr:col>
          <xdr:colOff>419100</xdr:colOff>
          <xdr:row>177</xdr:row>
          <xdr:rowOff>243840</xdr:rowOff>
        </xdr:to>
        <xdr:sp macro="" textlink="">
          <xdr:nvSpPr>
            <xdr:cNvPr id="5693" name="Check Box 573" hidden="1">
              <a:extLst>
                <a:ext uri="{63B3BB69-23CF-44E3-9099-C40C66FF867C}">
                  <a14:compatExt spid="_x0000_s5693"/>
                </a:ext>
                <a:ext uri="{FF2B5EF4-FFF2-40B4-BE49-F238E27FC236}">
                  <a16:creationId xmlns:a16="http://schemas.microsoft.com/office/drawing/2014/main" id="{00000000-0008-0000-0200-00003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178</xdr:row>
          <xdr:rowOff>0</xdr:rowOff>
        </xdr:from>
        <xdr:to>
          <xdr:col>16</xdr:col>
          <xdr:colOff>419100</xdr:colOff>
          <xdr:row>178</xdr:row>
          <xdr:rowOff>243840</xdr:rowOff>
        </xdr:to>
        <xdr:sp macro="" textlink="">
          <xdr:nvSpPr>
            <xdr:cNvPr id="5694" name="Check Box 574" hidden="1">
              <a:extLst>
                <a:ext uri="{63B3BB69-23CF-44E3-9099-C40C66FF867C}">
                  <a14:compatExt spid="_x0000_s5694"/>
                </a:ext>
                <a:ext uri="{FF2B5EF4-FFF2-40B4-BE49-F238E27FC236}">
                  <a16:creationId xmlns:a16="http://schemas.microsoft.com/office/drawing/2014/main" id="{00000000-0008-0000-0200-00003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179</xdr:row>
          <xdr:rowOff>0</xdr:rowOff>
        </xdr:from>
        <xdr:to>
          <xdr:col>16</xdr:col>
          <xdr:colOff>419100</xdr:colOff>
          <xdr:row>179</xdr:row>
          <xdr:rowOff>243840</xdr:rowOff>
        </xdr:to>
        <xdr:sp macro="" textlink="">
          <xdr:nvSpPr>
            <xdr:cNvPr id="5695" name="Check Box 575" hidden="1">
              <a:extLst>
                <a:ext uri="{63B3BB69-23CF-44E3-9099-C40C66FF867C}">
                  <a14:compatExt spid="_x0000_s5695"/>
                </a:ext>
                <a:ext uri="{FF2B5EF4-FFF2-40B4-BE49-F238E27FC236}">
                  <a16:creationId xmlns:a16="http://schemas.microsoft.com/office/drawing/2014/main" id="{00000000-0008-0000-0200-00003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180</xdr:row>
          <xdr:rowOff>0</xdr:rowOff>
        </xdr:from>
        <xdr:to>
          <xdr:col>16</xdr:col>
          <xdr:colOff>419100</xdr:colOff>
          <xdr:row>180</xdr:row>
          <xdr:rowOff>243840</xdr:rowOff>
        </xdr:to>
        <xdr:sp macro="" textlink="">
          <xdr:nvSpPr>
            <xdr:cNvPr id="5696" name="Check Box 576" hidden="1">
              <a:extLst>
                <a:ext uri="{63B3BB69-23CF-44E3-9099-C40C66FF867C}">
                  <a14:compatExt spid="_x0000_s5696"/>
                </a:ext>
                <a:ext uri="{FF2B5EF4-FFF2-40B4-BE49-F238E27FC236}">
                  <a16:creationId xmlns:a16="http://schemas.microsoft.com/office/drawing/2014/main" id="{00000000-0008-0000-0200-00004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181</xdr:row>
          <xdr:rowOff>0</xdr:rowOff>
        </xdr:from>
        <xdr:to>
          <xdr:col>16</xdr:col>
          <xdr:colOff>419100</xdr:colOff>
          <xdr:row>181</xdr:row>
          <xdr:rowOff>243840</xdr:rowOff>
        </xdr:to>
        <xdr:sp macro="" textlink="">
          <xdr:nvSpPr>
            <xdr:cNvPr id="5697" name="Check Box 577" hidden="1">
              <a:extLst>
                <a:ext uri="{63B3BB69-23CF-44E3-9099-C40C66FF867C}">
                  <a14:compatExt spid="_x0000_s5697"/>
                </a:ext>
                <a:ext uri="{FF2B5EF4-FFF2-40B4-BE49-F238E27FC236}">
                  <a16:creationId xmlns:a16="http://schemas.microsoft.com/office/drawing/2014/main" id="{00000000-0008-0000-0200-00004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183</xdr:row>
          <xdr:rowOff>0</xdr:rowOff>
        </xdr:from>
        <xdr:to>
          <xdr:col>16</xdr:col>
          <xdr:colOff>419100</xdr:colOff>
          <xdr:row>183</xdr:row>
          <xdr:rowOff>243840</xdr:rowOff>
        </xdr:to>
        <xdr:sp macro="" textlink="">
          <xdr:nvSpPr>
            <xdr:cNvPr id="5698" name="Check Box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184</xdr:row>
          <xdr:rowOff>0</xdr:rowOff>
        </xdr:from>
        <xdr:to>
          <xdr:col>16</xdr:col>
          <xdr:colOff>419100</xdr:colOff>
          <xdr:row>184</xdr:row>
          <xdr:rowOff>243840</xdr:rowOff>
        </xdr:to>
        <xdr:sp macro="" textlink="">
          <xdr:nvSpPr>
            <xdr:cNvPr id="5699" name="Check Box 579" hidden="1">
              <a:extLst>
                <a:ext uri="{63B3BB69-23CF-44E3-9099-C40C66FF867C}">
                  <a14:compatExt spid="_x0000_s5699"/>
                </a:ext>
                <a:ext uri="{FF2B5EF4-FFF2-40B4-BE49-F238E27FC236}">
                  <a16:creationId xmlns:a16="http://schemas.microsoft.com/office/drawing/2014/main" id="{00000000-0008-0000-0200-00004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185</xdr:row>
          <xdr:rowOff>0</xdr:rowOff>
        </xdr:from>
        <xdr:to>
          <xdr:col>16</xdr:col>
          <xdr:colOff>419100</xdr:colOff>
          <xdr:row>185</xdr:row>
          <xdr:rowOff>243840</xdr:rowOff>
        </xdr:to>
        <xdr:sp macro="" textlink="">
          <xdr:nvSpPr>
            <xdr:cNvPr id="5700" name="Check Box 580" hidden="1">
              <a:extLst>
                <a:ext uri="{63B3BB69-23CF-44E3-9099-C40C66FF867C}">
                  <a14:compatExt spid="_x0000_s5700"/>
                </a:ext>
                <a:ext uri="{FF2B5EF4-FFF2-40B4-BE49-F238E27FC236}">
                  <a16:creationId xmlns:a16="http://schemas.microsoft.com/office/drawing/2014/main" id="{00000000-0008-0000-0200-00004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186</xdr:row>
          <xdr:rowOff>0</xdr:rowOff>
        </xdr:from>
        <xdr:to>
          <xdr:col>16</xdr:col>
          <xdr:colOff>419100</xdr:colOff>
          <xdr:row>186</xdr:row>
          <xdr:rowOff>243840</xdr:rowOff>
        </xdr:to>
        <xdr:sp macro="" textlink="">
          <xdr:nvSpPr>
            <xdr:cNvPr id="5701" name="Check Box 581" hidden="1">
              <a:extLst>
                <a:ext uri="{63B3BB69-23CF-44E3-9099-C40C66FF867C}">
                  <a14:compatExt spid="_x0000_s5701"/>
                </a:ext>
                <a:ext uri="{FF2B5EF4-FFF2-40B4-BE49-F238E27FC236}">
                  <a16:creationId xmlns:a16="http://schemas.microsoft.com/office/drawing/2014/main" id="{00000000-0008-0000-0200-00004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187</xdr:row>
          <xdr:rowOff>0</xdr:rowOff>
        </xdr:from>
        <xdr:to>
          <xdr:col>16</xdr:col>
          <xdr:colOff>419100</xdr:colOff>
          <xdr:row>187</xdr:row>
          <xdr:rowOff>243840</xdr:rowOff>
        </xdr:to>
        <xdr:sp macro="" textlink="">
          <xdr:nvSpPr>
            <xdr:cNvPr id="5702" name="Check Box 582" hidden="1">
              <a:extLst>
                <a:ext uri="{63B3BB69-23CF-44E3-9099-C40C66FF867C}">
                  <a14:compatExt spid="_x0000_s5702"/>
                </a:ext>
                <a:ext uri="{FF2B5EF4-FFF2-40B4-BE49-F238E27FC236}">
                  <a16:creationId xmlns:a16="http://schemas.microsoft.com/office/drawing/2014/main" id="{00000000-0008-0000-0200-00004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188</xdr:row>
          <xdr:rowOff>0</xdr:rowOff>
        </xdr:from>
        <xdr:to>
          <xdr:col>16</xdr:col>
          <xdr:colOff>419100</xdr:colOff>
          <xdr:row>188</xdr:row>
          <xdr:rowOff>243840</xdr:rowOff>
        </xdr:to>
        <xdr:sp macro="" textlink="">
          <xdr:nvSpPr>
            <xdr:cNvPr id="5703" name="Check Box 583" hidden="1">
              <a:extLst>
                <a:ext uri="{63B3BB69-23CF-44E3-9099-C40C66FF867C}">
                  <a14:compatExt spid="_x0000_s5703"/>
                </a:ext>
                <a:ext uri="{FF2B5EF4-FFF2-40B4-BE49-F238E27FC236}">
                  <a16:creationId xmlns:a16="http://schemas.microsoft.com/office/drawing/2014/main" id="{00000000-0008-0000-0200-00004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189</xdr:row>
          <xdr:rowOff>0</xdr:rowOff>
        </xdr:from>
        <xdr:to>
          <xdr:col>16</xdr:col>
          <xdr:colOff>419100</xdr:colOff>
          <xdr:row>189</xdr:row>
          <xdr:rowOff>243840</xdr:rowOff>
        </xdr:to>
        <xdr:sp macro="" textlink="">
          <xdr:nvSpPr>
            <xdr:cNvPr id="5704" name="Check Box 584" hidden="1">
              <a:extLst>
                <a:ext uri="{63B3BB69-23CF-44E3-9099-C40C66FF867C}">
                  <a14:compatExt spid="_x0000_s5704"/>
                </a:ext>
                <a:ext uri="{FF2B5EF4-FFF2-40B4-BE49-F238E27FC236}">
                  <a16:creationId xmlns:a16="http://schemas.microsoft.com/office/drawing/2014/main" id="{00000000-0008-0000-0200-00004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190</xdr:row>
          <xdr:rowOff>0</xdr:rowOff>
        </xdr:from>
        <xdr:to>
          <xdr:col>16</xdr:col>
          <xdr:colOff>419100</xdr:colOff>
          <xdr:row>190</xdr:row>
          <xdr:rowOff>243840</xdr:rowOff>
        </xdr:to>
        <xdr:sp macro="" textlink="">
          <xdr:nvSpPr>
            <xdr:cNvPr id="5705" name="Check Box 585" hidden="1">
              <a:extLst>
                <a:ext uri="{63B3BB69-23CF-44E3-9099-C40C66FF867C}">
                  <a14:compatExt spid="_x0000_s5705"/>
                </a:ext>
                <a:ext uri="{FF2B5EF4-FFF2-40B4-BE49-F238E27FC236}">
                  <a16:creationId xmlns:a16="http://schemas.microsoft.com/office/drawing/2014/main" id="{00000000-0008-0000-0200-00004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191</xdr:row>
          <xdr:rowOff>0</xdr:rowOff>
        </xdr:from>
        <xdr:to>
          <xdr:col>16</xdr:col>
          <xdr:colOff>419100</xdr:colOff>
          <xdr:row>191</xdr:row>
          <xdr:rowOff>243840</xdr:rowOff>
        </xdr:to>
        <xdr:sp macro="" textlink="">
          <xdr:nvSpPr>
            <xdr:cNvPr id="5706" name="Check Box 586" hidden="1">
              <a:extLst>
                <a:ext uri="{63B3BB69-23CF-44E3-9099-C40C66FF867C}">
                  <a14:compatExt spid="_x0000_s5706"/>
                </a:ext>
                <a:ext uri="{FF2B5EF4-FFF2-40B4-BE49-F238E27FC236}">
                  <a16:creationId xmlns:a16="http://schemas.microsoft.com/office/drawing/2014/main" id="{00000000-0008-0000-0200-00004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192</xdr:row>
          <xdr:rowOff>0</xdr:rowOff>
        </xdr:from>
        <xdr:to>
          <xdr:col>16</xdr:col>
          <xdr:colOff>419100</xdr:colOff>
          <xdr:row>192</xdr:row>
          <xdr:rowOff>243840</xdr:rowOff>
        </xdr:to>
        <xdr:sp macro="" textlink="">
          <xdr:nvSpPr>
            <xdr:cNvPr id="5707" name="Check Box 587" hidden="1">
              <a:extLst>
                <a:ext uri="{63B3BB69-23CF-44E3-9099-C40C66FF867C}">
                  <a14:compatExt spid="_x0000_s5707"/>
                </a:ext>
                <a:ext uri="{FF2B5EF4-FFF2-40B4-BE49-F238E27FC236}">
                  <a16:creationId xmlns:a16="http://schemas.microsoft.com/office/drawing/2014/main" id="{00000000-0008-0000-0200-00004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193</xdr:row>
          <xdr:rowOff>0</xdr:rowOff>
        </xdr:from>
        <xdr:to>
          <xdr:col>16</xdr:col>
          <xdr:colOff>419100</xdr:colOff>
          <xdr:row>193</xdr:row>
          <xdr:rowOff>243840</xdr:rowOff>
        </xdr:to>
        <xdr:sp macro="" textlink="">
          <xdr:nvSpPr>
            <xdr:cNvPr id="5708" name="Check Box 588" hidden="1">
              <a:extLst>
                <a:ext uri="{63B3BB69-23CF-44E3-9099-C40C66FF867C}">
                  <a14:compatExt spid="_x0000_s5708"/>
                </a:ext>
                <a:ext uri="{FF2B5EF4-FFF2-40B4-BE49-F238E27FC236}">
                  <a16:creationId xmlns:a16="http://schemas.microsoft.com/office/drawing/2014/main" id="{00000000-0008-0000-0200-00004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194</xdr:row>
          <xdr:rowOff>0</xdr:rowOff>
        </xdr:from>
        <xdr:to>
          <xdr:col>16</xdr:col>
          <xdr:colOff>419100</xdr:colOff>
          <xdr:row>194</xdr:row>
          <xdr:rowOff>243840</xdr:rowOff>
        </xdr:to>
        <xdr:sp macro="" textlink="">
          <xdr:nvSpPr>
            <xdr:cNvPr id="5709" name="Check Box 589" hidden="1">
              <a:extLst>
                <a:ext uri="{63B3BB69-23CF-44E3-9099-C40C66FF867C}">
                  <a14:compatExt spid="_x0000_s5709"/>
                </a:ext>
                <a:ext uri="{FF2B5EF4-FFF2-40B4-BE49-F238E27FC236}">
                  <a16:creationId xmlns:a16="http://schemas.microsoft.com/office/drawing/2014/main" id="{00000000-0008-0000-0200-00004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195</xdr:row>
          <xdr:rowOff>0</xdr:rowOff>
        </xdr:from>
        <xdr:to>
          <xdr:col>16</xdr:col>
          <xdr:colOff>419100</xdr:colOff>
          <xdr:row>195</xdr:row>
          <xdr:rowOff>243840</xdr:rowOff>
        </xdr:to>
        <xdr:sp macro="" textlink="">
          <xdr:nvSpPr>
            <xdr:cNvPr id="5710" name="Check Box 590" hidden="1">
              <a:extLst>
                <a:ext uri="{63B3BB69-23CF-44E3-9099-C40C66FF867C}">
                  <a14:compatExt spid="_x0000_s5710"/>
                </a:ext>
                <a:ext uri="{FF2B5EF4-FFF2-40B4-BE49-F238E27FC236}">
                  <a16:creationId xmlns:a16="http://schemas.microsoft.com/office/drawing/2014/main" id="{00000000-0008-0000-0200-00004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196</xdr:row>
          <xdr:rowOff>0</xdr:rowOff>
        </xdr:from>
        <xdr:to>
          <xdr:col>16</xdr:col>
          <xdr:colOff>419100</xdr:colOff>
          <xdr:row>196</xdr:row>
          <xdr:rowOff>243840</xdr:rowOff>
        </xdr:to>
        <xdr:sp macro="" textlink="">
          <xdr:nvSpPr>
            <xdr:cNvPr id="5711" name="Check Box 591" hidden="1">
              <a:extLst>
                <a:ext uri="{63B3BB69-23CF-44E3-9099-C40C66FF867C}">
                  <a14:compatExt spid="_x0000_s5711"/>
                </a:ext>
                <a:ext uri="{FF2B5EF4-FFF2-40B4-BE49-F238E27FC236}">
                  <a16:creationId xmlns:a16="http://schemas.microsoft.com/office/drawing/2014/main" id="{00000000-0008-0000-0200-00004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199</xdr:row>
          <xdr:rowOff>0</xdr:rowOff>
        </xdr:from>
        <xdr:to>
          <xdr:col>16</xdr:col>
          <xdr:colOff>419100</xdr:colOff>
          <xdr:row>199</xdr:row>
          <xdr:rowOff>243840</xdr:rowOff>
        </xdr:to>
        <xdr:sp macro="" textlink="">
          <xdr:nvSpPr>
            <xdr:cNvPr id="5714" name="Check Box 594" hidden="1">
              <a:extLst>
                <a:ext uri="{63B3BB69-23CF-44E3-9099-C40C66FF867C}">
                  <a14:compatExt spid="_x0000_s5714"/>
                </a:ext>
                <a:ext uri="{FF2B5EF4-FFF2-40B4-BE49-F238E27FC236}">
                  <a16:creationId xmlns:a16="http://schemas.microsoft.com/office/drawing/2014/main" id="{00000000-0008-0000-0200-00005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197</xdr:row>
          <xdr:rowOff>7620</xdr:rowOff>
        </xdr:from>
        <xdr:to>
          <xdr:col>16</xdr:col>
          <xdr:colOff>449580</xdr:colOff>
          <xdr:row>198</xdr:row>
          <xdr:rowOff>0</xdr:rowOff>
        </xdr:to>
        <xdr:sp macro="" textlink="">
          <xdr:nvSpPr>
            <xdr:cNvPr id="5715" name="Check Box 595" hidden="1">
              <a:extLst>
                <a:ext uri="{63B3BB69-23CF-44E3-9099-C40C66FF867C}">
                  <a14:compatExt spid="_x0000_s5715"/>
                </a:ext>
                <a:ext uri="{FF2B5EF4-FFF2-40B4-BE49-F238E27FC236}">
                  <a16:creationId xmlns:a16="http://schemas.microsoft.com/office/drawing/2014/main" id="{00000000-0008-0000-0200-00005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198</xdr:row>
          <xdr:rowOff>7620</xdr:rowOff>
        </xdr:from>
        <xdr:to>
          <xdr:col>16</xdr:col>
          <xdr:colOff>449580</xdr:colOff>
          <xdr:row>199</xdr:row>
          <xdr:rowOff>0</xdr:rowOff>
        </xdr:to>
        <xdr:sp macro="" textlink="">
          <xdr:nvSpPr>
            <xdr:cNvPr id="5716" name="Check Box 596" hidden="1">
              <a:extLst>
                <a:ext uri="{63B3BB69-23CF-44E3-9099-C40C66FF867C}">
                  <a14:compatExt spid="_x0000_s5716"/>
                </a:ext>
                <a:ext uri="{FF2B5EF4-FFF2-40B4-BE49-F238E27FC236}">
                  <a16:creationId xmlns:a16="http://schemas.microsoft.com/office/drawing/2014/main" id="{00000000-0008-0000-0200-00005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201</xdr:row>
          <xdr:rowOff>0</xdr:rowOff>
        </xdr:from>
        <xdr:to>
          <xdr:col>16</xdr:col>
          <xdr:colOff>419100</xdr:colOff>
          <xdr:row>201</xdr:row>
          <xdr:rowOff>243840</xdr:rowOff>
        </xdr:to>
        <xdr:sp macro="" textlink="">
          <xdr:nvSpPr>
            <xdr:cNvPr id="5717" name="Check Box 597" hidden="1">
              <a:extLst>
                <a:ext uri="{63B3BB69-23CF-44E3-9099-C40C66FF867C}">
                  <a14:compatExt spid="_x0000_s5717"/>
                </a:ext>
                <a:ext uri="{FF2B5EF4-FFF2-40B4-BE49-F238E27FC236}">
                  <a16:creationId xmlns:a16="http://schemas.microsoft.com/office/drawing/2014/main" id="{00000000-0008-0000-0200-00005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202</xdr:row>
          <xdr:rowOff>0</xdr:rowOff>
        </xdr:from>
        <xdr:to>
          <xdr:col>16</xdr:col>
          <xdr:colOff>419100</xdr:colOff>
          <xdr:row>202</xdr:row>
          <xdr:rowOff>243840</xdr:rowOff>
        </xdr:to>
        <xdr:sp macro="" textlink="">
          <xdr:nvSpPr>
            <xdr:cNvPr id="5718" name="Check Box 598" hidden="1">
              <a:extLst>
                <a:ext uri="{63B3BB69-23CF-44E3-9099-C40C66FF867C}">
                  <a14:compatExt spid="_x0000_s5718"/>
                </a:ext>
                <a:ext uri="{FF2B5EF4-FFF2-40B4-BE49-F238E27FC236}">
                  <a16:creationId xmlns:a16="http://schemas.microsoft.com/office/drawing/2014/main" id="{00000000-0008-0000-0200-00005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203</xdr:row>
          <xdr:rowOff>0</xdr:rowOff>
        </xdr:from>
        <xdr:to>
          <xdr:col>16</xdr:col>
          <xdr:colOff>419100</xdr:colOff>
          <xdr:row>203</xdr:row>
          <xdr:rowOff>243840</xdr:rowOff>
        </xdr:to>
        <xdr:sp macro="" textlink="">
          <xdr:nvSpPr>
            <xdr:cNvPr id="5719" name="Check Box 599" hidden="1">
              <a:extLst>
                <a:ext uri="{63B3BB69-23CF-44E3-9099-C40C66FF867C}">
                  <a14:compatExt spid="_x0000_s5719"/>
                </a:ext>
                <a:ext uri="{FF2B5EF4-FFF2-40B4-BE49-F238E27FC236}">
                  <a16:creationId xmlns:a16="http://schemas.microsoft.com/office/drawing/2014/main" id="{00000000-0008-0000-0200-00005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204</xdr:row>
          <xdr:rowOff>0</xdr:rowOff>
        </xdr:from>
        <xdr:to>
          <xdr:col>16</xdr:col>
          <xdr:colOff>419100</xdr:colOff>
          <xdr:row>204</xdr:row>
          <xdr:rowOff>243840</xdr:rowOff>
        </xdr:to>
        <xdr:sp macro="" textlink="">
          <xdr:nvSpPr>
            <xdr:cNvPr id="5720" name="Check Box 600" hidden="1">
              <a:extLst>
                <a:ext uri="{63B3BB69-23CF-44E3-9099-C40C66FF867C}">
                  <a14:compatExt spid="_x0000_s5720"/>
                </a:ext>
                <a:ext uri="{FF2B5EF4-FFF2-40B4-BE49-F238E27FC236}">
                  <a16:creationId xmlns:a16="http://schemas.microsoft.com/office/drawing/2014/main" id="{00000000-0008-0000-0200-00005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205</xdr:row>
          <xdr:rowOff>0</xdr:rowOff>
        </xdr:from>
        <xdr:to>
          <xdr:col>16</xdr:col>
          <xdr:colOff>419100</xdr:colOff>
          <xdr:row>205</xdr:row>
          <xdr:rowOff>243840</xdr:rowOff>
        </xdr:to>
        <xdr:sp macro="" textlink="">
          <xdr:nvSpPr>
            <xdr:cNvPr id="5721" name="Check Box 601" hidden="1">
              <a:extLst>
                <a:ext uri="{63B3BB69-23CF-44E3-9099-C40C66FF867C}">
                  <a14:compatExt spid="_x0000_s5721"/>
                </a:ext>
                <a:ext uri="{FF2B5EF4-FFF2-40B4-BE49-F238E27FC236}">
                  <a16:creationId xmlns:a16="http://schemas.microsoft.com/office/drawing/2014/main" id="{00000000-0008-0000-0200-00005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206</xdr:row>
          <xdr:rowOff>0</xdr:rowOff>
        </xdr:from>
        <xdr:to>
          <xdr:col>16</xdr:col>
          <xdr:colOff>419100</xdr:colOff>
          <xdr:row>206</xdr:row>
          <xdr:rowOff>243840</xdr:rowOff>
        </xdr:to>
        <xdr:sp macro="" textlink="">
          <xdr:nvSpPr>
            <xdr:cNvPr id="5722" name="Check Box 602" hidden="1">
              <a:extLst>
                <a:ext uri="{63B3BB69-23CF-44E3-9099-C40C66FF867C}">
                  <a14:compatExt spid="_x0000_s5722"/>
                </a:ext>
                <a:ext uri="{FF2B5EF4-FFF2-40B4-BE49-F238E27FC236}">
                  <a16:creationId xmlns:a16="http://schemas.microsoft.com/office/drawing/2014/main" id="{00000000-0008-0000-0200-00005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207</xdr:row>
          <xdr:rowOff>0</xdr:rowOff>
        </xdr:from>
        <xdr:to>
          <xdr:col>16</xdr:col>
          <xdr:colOff>419100</xdr:colOff>
          <xdr:row>207</xdr:row>
          <xdr:rowOff>243840</xdr:rowOff>
        </xdr:to>
        <xdr:sp macro="" textlink="">
          <xdr:nvSpPr>
            <xdr:cNvPr id="5723" name="Check Box 603" hidden="1">
              <a:extLst>
                <a:ext uri="{63B3BB69-23CF-44E3-9099-C40C66FF867C}">
                  <a14:compatExt spid="_x0000_s5723"/>
                </a:ext>
                <a:ext uri="{FF2B5EF4-FFF2-40B4-BE49-F238E27FC236}">
                  <a16:creationId xmlns:a16="http://schemas.microsoft.com/office/drawing/2014/main" id="{00000000-0008-0000-0200-00005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208</xdr:row>
          <xdr:rowOff>0</xdr:rowOff>
        </xdr:from>
        <xdr:to>
          <xdr:col>16</xdr:col>
          <xdr:colOff>419100</xdr:colOff>
          <xdr:row>208</xdr:row>
          <xdr:rowOff>243840</xdr:rowOff>
        </xdr:to>
        <xdr:sp macro="" textlink="">
          <xdr:nvSpPr>
            <xdr:cNvPr id="5724" name="Check Box 604" hidden="1">
              <a:extLst>
                <a:ext uri="{63B3BB69-23CF-44E3-9099-C40C66FF867C}">
                  <a14:compatExt spid="_x0000_s5724"/>
                </a:ext>
                <a:ext uri="{FF2B5EF4-FFF2-40B4-BE49-F238E27FC236}">
                  <a16:creationId xmlns:a16="http://schemas.microsoft.com/office/drawing/2014/main" id="{00000000-0008-0000-0200-00005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209</xdr:row>
          <xdr:rowOff>0</xdr:rowOff>
        </xdr:from>
        <xdr:to>
          <xdr:col>16</xdr:col>
          <xdr:colOff>419100</xdr:colOff>
          <xdr:row>209</xdr:row>
          <xdr:rowOff>243840</xdr:rowOff>
        </xdr:to>
        <xdr:sp macro="" textlink="">
          <xdr:nvSpPr>
            <xdr:cNvPr id="5725" name="Check Box 605" hidden="1">
              <a:extLst>
                <a:ext uri="{63B3BB69-23CF-44E3-9099-C40C66FF867C}">
                  <a14:compatExt spid="_x0000_s5725"/>
                </a:ext>
                <a:ext uri="{FF2B5EF4-FFF2-40B4-BE49-F238E27FC236}">
                  <a16:creationId xmlns:a16="http://schemas.microsoft.com/office/drawing/2014/main" id="{00000000-0008-0000-0200-00005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210</xdr:row>
          <xdr:rowOff>0</xdr:rowOff>
        </xdr:from>
        <xdr:to>
          <xdr:col>16</xdr:col>
          <xdr:colOff>419100</xdr:colOff>
          <xdr:row>210</xdr:row>
          <xdr:rowOff>243840</xdr:rowOff>
        </xdr:to>
        <xdr:sp macro="" textlink="">
          <xdr:nvSpPr>
            <xdr:cNvPr id="5726" name="Check Box 606" hidden="1">
              <a:extLst>
                <a:ext uri="{63B3BB69-23CF-44E3-9099-C40C66FF867C}">
                  <a14:compatExt spid="_x0000_s5726"/>
                </a:ext>
                <a:ext uri="{FF2B5EF4-FFF2-40B4-BE49-F238E27FC236}">
                  <a16:creationId xmlns:a16="http://schemas.microsoft.com/office/drawing/2014/main" id="{00000000-0008-0000-0200-00005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211</xdr:row>
          <xdr:rowOff>0</xdr:rowOff>
        </xdr:from>
        <xdr:to>
          <xdr:col>16</xdr:col>
          <xdr:colOff>419100</xdr:colOff>
          <xdr:row>211</xdr:row>
          <xdr:rowOff>243840</xdr:rowOff>
        </xdr:to>
        <xdr:sp macro="" textlink="">
          <xdr:nvSpPr>
            <xdr:cNvPr id="5727" name="Check Box 607" hidden="1">
              <a:extLst>
                <a:ext uri="{63B3BB69-23CF-44E3-9099-C40C66FF867C}">
                  <a14:compatExt spid="_x0000_s5727"/>
                </a:ext>
                <a:ext uri="{FF2B5EF4-FFF2-40B4-BE49-F238E27FC236}">
                  <a16:creationId xmlns:a16="http://schemas.microsoft.com/office/drawing/2014/main" id="{00000000-0008-0000-0200-00005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212</xdr:row>
          <xdr:rowOff>0</xdr:rowOff>
        </xdr:from>
        <xdr:to>
          <xdr:col>16</xdr:col>
          <xdr:colOff>419100</xdr:colOff>
          <xdr:row>212</xdr:row>
          <xdr:rowOff>243840</xdr:rowOff>
        </xdr:to>
        <xdr:sp macro="" textlink="">
          <xdr:nvSpPr>
            <xdr:cNvPr id="5728" name="Check Box 608" hidden="1">
              <a:extLst>
                <a:ext uri="{63B3BB69-23CF-44E3-9099-C40C66FF867C}">
                  <a14:compatExt spid="_x0000_s5728"/>
                </a:ext>
                <a:ext uri="{FF2B5EF4-FFF2-40B4-BE49-F238E27FC236}">
                  <a16:creationId xmlns:a16="http://schemas.microsoft.com/office/drawing/2014/main" id="{00000000-0008-0000-0200-00006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213</xdr:row>
          <xdr:rowOff>0</xdr:rowOff>
        </xdr:from>
        <xdr:to>
          <xdr:col>16</xdr:col>
          <xdr:colOff>419100</xdr:colOff>
          <xdr:row>213</xdr:row>
          <xdr:rowOff>243840</xdr:rowOff>
        </xdr:to>
        <xdr:sp macro="" textlink="">
          <xdr:nvSpPr>
            <xdr:cNvPr id="5729" name="Check Box 609" hidden="1">
              <a:extLst>
                <a:ext uri="{63B3BB69-23CF-44E3-9099-C40C66FF867C}">
                  <a14:compatExt spid="_x0000_s5729"/>
                </a:ext>
                <a:ext uri="{FF2B5EF4-FFF2-40B4-BE49-F238E27FC236}">
                  <a16:creationId xmlns:a16="http://schemas.microsoft.com/office/drawing/2014/main" id="{00000000-0008-0000-0200-00006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214</xdr:row>
          <xdr:rowOff>0</xdr:rowOff>
        </xdr:from>
        <xdr:to>
          <xdr:col>16</xdr:col>
          <xdr:colOff>419100</xdr:colOff>
          <xdr:row>214</xdr:row>
          <xdr:rowOff>243840</xdr:rowOff>
        </xdr:to>
        <xdr:sp macro="" textlink="">
          <xdr:nvSpPr>
            <xdr:cNvPr id="5730" name="Check Box 610" hidden="1">
              <a:extLst>
                <a:ext uri="{63B3BB69-23CF-44E3-9099-C40C66FF867C}">
                  <a14:compatExt spid="_x0000_s5730"/>
                </a:ext>
                <a:ext uri="{FF2B5EF4-FFF2-40B4-BE49-F238E27FC236}">
                  <a16:creationId xmlns:a16="http://schemas.microsoft.com/office/drawing/2014/main" id="{00000000-0008-0000-0200-00006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215</xdr:row>
          <xdr:rowOff>0</xdr:rowOff>
        </xdr:from>
        <xdr:to>
          <xdr:col>16</xdr:col>
          <xdr:colOff>419100</xdr:colOff>
          <xdr:row>215</xdr:row>
          <xdr:rowOff>243840</xdr:rowOff>
        </xdr:to>
        <xdr:sp macro="" textlink="">
          <xdr:nvSpPr>
            <xdr:cNvPr id="5731" name="Check Box 611" hidden="1">
              <a:extLst>
                <a:ext uri="{63B3BB69-23CF-44E3-9099-C40C66FF867C}">
                  <a14:compatExt spid="_x0000_s5731"/>
                </a:ext>
                <a:ext uri="{FF2B5EF4-FFF2-40B4-BE49-F238E27FC236}">
                  <a16:creationId xmlns:a16="http://schemas.microsoft.com/office/drawing/2014/main" id="{00000000-0008-0000-0200-00006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218</xdr:row>
          <xdr:rowOff>0</xdr:rowOff>
        </xdr:from>
        <xdr:to>
          <xdr:col>16</xdr:col>
          <xdr:colOff>419100</xdr:colOff>
          <xdr:row>218</xdr:row>
          <xdr:rowOff>243840</xdr:rowOff>
        </xdr:to>
        <xdr:sp macro="" textlink="">
          <xdr:nvSpPr>
            <xdr:cNvPr id="5734" name="Check Box 614" hidden="1">
              <a:extLst>
                <a:ext uri="{63B3BB69-23CF-44E3-9099-C40C66FF867C}">
                  <a14:compatExt spid="_x0000_s5734"/>
                </a:ext>
                <a:ext uri="{FF2B5EF4-FFF2-40B4-BE49-F238E27FC236}">
                  <a16:creationId xmlns:a16="http://schemas.microsoft.com/office/drawing/2014/main" id="{00000000-0008-0000-0200-00006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216</xdr:row>
          <xdr:rowOff>7620</xdr:rowOff>
        </xdr:from>
        <xdr:to>
          <xdr:col>16</xdr:col>
          <xdr:colOff>449580</xdr:colOff>
          <xdr:row>217</xdr:row>
          <xdr:rowOff>0</xdr:rowOff>
        </xdr:to>
        <xdr:sp macro="" textlink="">
          <xdr:nvSpPr>
            <xdr:cNvPr id="5735" name="Check Box 615" hidden="1">
              <a:extLst>
                <a:ext uri="{63B3BB69-23CF-44E3-9099-C40C66FF867C}">
                  <a14:compatExt spid="_x0000_s5735"/>
                </a:ext>
                <a:ext uri="{FF2B5EF4-FFF2-40B4-BE49-F238E27FC236}">
                  <a16:creationId xmlns:a16="http://schemas.microsoft.com/office/drawing/2014/main" id="{00000000-0008-0000-0200-00006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217</xdr:row>
          <xdr:rowOff>7620</xdr:rowOff>
        </xdr:from>
        <xdr:to>
          <xdr:col>16</xdr:col>
          <xdr:colOff>449580</xdr:colOff>
          <xdr:row>218</xdr:row>
          <xdr:rowOff>0</xdr:rowOff>
        </xdr:to>
        <xdr:sp macro="" textlink="">
          <xdr:nvSpPr>
            <xdr:cNvPr id="5736" name="Check Box 616" hidden="1">
              <a:extLst>
                <a:ext uri="{63B3BB69-23CF-44E3-9099-C40C66FF867C}">
                  <a14:compatExt spid="_x0000_s5736"/>
                </a:ext>
                <a:ext uri="{FF2B5EF4-FFF2-40B4-BE49-F238E27FC236}">
                  <a16:creationId xmlns:a16="http://schemas.microsoft.com/office/drawing/2014/main" id="{00000000-0008-0000-0200-00006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220</xdr:row>
          <xdr:rowOff>0</xdr:rowOff>
        </xdr:from>
        <xdr:to>
          <xdr:col>16</xdr:col>
          <xdr:colOff>419100</xdr:colOff>
          <xdr:row>220</xdr:row>
          <xdr:rowOff>243840</xdr:rowOff>
        </xdr:to>
        <xdr:sp macro="" textlink="">
          <xdr:nvSpPr>
            <xdr:cNvPr id="5737" name="Check Box 617" hidden="1">
              <a:extLst>
                <a:ext uri="{63B3BB69-23CF-44E3-9099-C40C66FF867C}">
                  <a14:compatExt spid="_x0000_s5737"/>
                </a:ext>
                <a:ext uri="{FF2B5EF4-FFF2-40B4-BE49-F238E27FC236}">
                  <a16:creationId xmlns:a16="http://schemas.microsoft.com/office/drawing/2014/main" id="{00000000-0008-0000-0200-00006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221</xdr:row>
          <xdr:rowOff>0</xdr:rowOff>
        </xdr:from>
        <xdr:to>
          <xdr:col>16</xdr:col>
          <xdr:colOff>419100</xdr:colOff>
          <xdr:row>221</xdr:row>
          <xdr:rowOff>243840</xdr:rowOff>
        </xdr:to>
        <xdr:sp macro="" textlink="">
          <xdr:nvSpPr>
            <xdr:cNvPr id="5738" name="Check Box 618" hidden="1">
              <a:extLst>
                <a:ext uri="{63B3BB69-23CF-44E3-9099-C40C66FF867C}">
                  <a14:compatExt spid="_x0000_s5738"/>
                </a:ext>
                <a:ext uri="{FF2B5EF4-FFF2-40B4-BE49-F238E27FC236}">
                  <a16:creationId xmlns:a16="http://schemas.microsoft.com/office/drawing/2014/main" id="{00000000-0008-0000-0200-00006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222</xdr:row>
          <xdr:rowOff>0</xdr:rowOff>
        </xdr:from>
        <xdr:to>
          <xdr:col>16</xdr:col>
          <xdr:colOff>419100</xdr:colOff>
          <xdr:row>222</xdr:row>
          <xdr:rowOff>243840</xdr:rowOff>
        </xdr:to>
        <xdr:sp macro="" textlink="">
          <xdr:nvSpPr>
            <xdr:cNvPr id="5739" name="Check Box 619" hidden="1">
              <a:extLst>
                <a:ext uri="{63B3BB69-23CF-44E3-9099-C40C66FF867C}">
                  <a14:compatExt spid="_x0000_s5739"/>
                </a:ext>
                <a:ext uri="{FF2B5EF4-FFF2-40B4-BE49-F238E27FC236}">
                  <a16:creationId xmlns:a16="http://schemas.microsoft.com/office/drawing/2014/main" id="{00000000-0008-0000-0200-00006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223</xdr:row>
          <xdr:rowOff>0</xdr:rowOff>
        </xdr:from>
        <xdr:to>
          <xdr:col>16</xdr:col>
          <xdr:colOff>419100</xdr:colOff>
          <xdr:row>223</xdr:row>
          <xdr:rowOff>243840</xdr:rowOff>
        </xdr:to>
        <xdr:sp macro="" textlink="">
          <xdr:nvSpPr>
            <xdr:cNvPr id="5740" name="Check Box 620" hidden="1">
              <a:extLst>
                <a:ext uri="{63B3BB69-23CF-44E3-9099-C40C66FF867C}">
                  <a14:compatExt spid="_x0000_s5740"/>
                </a:ext>
                <a:ext uri="{FF2B5EF4-FFF2-40B4-BE49-F238E27FC236}">
                  <a16:creationId xmlns:a16="http://schemas.microsoft.com/office/drawing/2014/main" id="{00000000-0008-0000-0200-00006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224</xdr:row>
          <xdr:rowOff>0</xdr:rowOff>
        </xdr:from>
        <xdr:to>
          <xdr:col>16</xdr:col>
          <xdr:colOff>419100</xdr:colOff>
          <xdr:row>224</xdr:row>
          <xdr:rowOff>243840</xdr:rowOff>
        </xdr:to>
        <xdr:sp macro="" textlink="">
          <xdr:nvSpPr>
            <xdr:cNvPr id="5741" name="Check Box 621" hidden="1">
              <a:extLst>
                <a:ext uri="{63B3BB69-23CF-44E3-9099-C40C66FF867C}">
                  <a14:compatExt spid="_x0000_s5741"/>
                </a:ext>
                <a:ext uri="{FF2B5EF4-FFF2-40B4-BE49-F238E27FC236}">
                  <a16:creationId xmlns:a16="http://schemas.microsoft.com/office/drawing/2014/main" id="{00000000-0008-0000-0200-00006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225</xdr:row>
          <xdr:rowOff>0</xdr:rowOff>
        </xdr:from>
        <xdr:to>
          <xdr:col>16</xdr:col>
          <xdr:colOff>419100</xdr:colOff>
          <xdr:row>225</xdr:row>
          <xdr:rowOff>243840</xdr:rowOff>
        </xdr:to>
        <xdr:sp macro="" textlink="">
          <xdr:nvSpPr>
            <xdr:cNvPr id="5742" name="Check Box 622" hidden="1">
              <a:extLst>
                <a:ext uri="{63B3BB69-23CF-44E3-9099-C40C66FF867C}">
                  <a14:compatExt spid="_x0000_s5742"/>
                </a:ext>
                <a:ext uri="{FF2B5EF4-FFF2-40B4-BE49-F238E27FC236}">
                  <a16:creationId xmlns:a16="http://schemas.microsoft.com/office/drawing/2014/main" id="{00000000-0008-0000-0200-00006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226</xdr:row>
          <xdr:rowOff>0</xdr:rowOff>
        </xdr:from>
        <xdr:to>
          <xdr:col>16</xdr:col>
          <xdr:colOff>419100</xdr:colOff>
          <xdr:row>226</xdr:row>
          <xdr:rowOff>243840</xdr:rowOff>
        </xdr:to>
        <xdr:sp macro="" textlink="">
          <xdr:nvSpPr>
            <xdr:cNvPr id="5743" name="Check Box 623" hidden="1">
              <a:extLst>
                <a:ext uri="{63B3BB69-23CF-44E3-9099-C40C66FF867C}">
                  <a14:compatExt spid="_x0000_s5743"/>
                </a:ext>
                <a:ext uri="{FF2B5EF4-FFF2-40B4-BE49-F238E27FC236}">
                  <a16:creationId xmlns:a16="http://schemas.microsoft.com/office/drawing/2014/main" id="{00000000-0008-0000-0200-00006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227</xdr:row>
          <xdr:rowOff>0</xdr:rowOff>
        </xdr:from>
        <xdr:to>
          <xdr:col>16</xdr:col>
          <xdr:colOff>419100</xdr:colOff>
          <xdr:row>227</xdr:row>
          <xdr:rowOff>243840</xdr:rowOff>
        </xdr:to>
        <xdr:sp macro="" textlink="">
          <xdr:nvSpPr>
            <xdr:cNvPr id="5744" name="Check Box 624" hidden="1">
              <a:extLst>
                <a:ext uri="{63B3BB69-23CF-44E3-9099-C40C66FF867C}">
                  <a14:compatExt spid="_x0000_s5744"/>
                </a:ext>
                <a:ext uri="{FF2B5EF4-FFF2-40B4-BE49-F238E27FC236}">
                  <a16:creationId xmlns:a16="http://schemas.microsoft.com/office/drawing/2014/main" id="{00000000-0008-0000-0200-00007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228</xdr:row>
          <xdr:rowOff>0</xdr:rowOff>
        </xdr:from>
        <xdr:to>
          <xdr:col>16</xdr:col>
          <xdr:colOff>419100</xdr:colOff>
          <xdr:row>228</xdr:row>
          <xdr:rowOff>243840</xdr:rowOff>
        </xdr:to>
        <xdr:sp macro="" textlink="">
          <xdr:nvSpPr>
            <xdr:cNvPr id="5745" name="Check Box 625" hidden="1">
              <a:extLst>
                <a:ext uri="{63B3BB69-23CF-44E3-9099-C40C66FF867C}">
                  <a14:compatExt spid="_x0000_s5745"/>
                </a:ext>
                <a:ext uri="{FF2B5EF4-FFF2-40B4-BE49-F238E27FC236}">
                  <a16:creationId xmlns:a16="http://schemas.microsoft.com/office/drawing/2014/main" id="{00000000-0008-0000-0200-00007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229</xdr:row>
          <xdr:rowOff>0</xdr:rowOff>
        </xdr:from>
        <xdr:to>
          <xdr:col>16</xdr:col>
          <xdr:colOff>419100</xdr:colOff>
          <xdr:row>229</xdr:row>
          <xdr:rowOff>243840</xdr:rowOff>
        </xdr:to>
        <xdr:sp macro="" textlink="">
          <xdr:nvSpPr>
            <xdr:cNvPr id="5746" name="Check Box 626" hidden="1">
              <a:extLst>
                <a:ext uri="{63B3BB69-23CF-44E3-9099-C40C66FF867C}">
                  <a14:compatExt spid="_x0000_s5746"/>
                </a:ext>
                <a:ext uri="{FF2B5EF4-FFF2-40B4-BE49-F238E27FC236}">
                  <a16:creationId xmlns:a16="http://schemas.microsoft.com/office/drawing/2014/main" id="{00000000-0008-0000-0200-00007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230</xdr:row>
          <xdr:rowOff>0</xdr:rowOff>
        </xdr:from>
        <xdr:to>
          <xdr:col>16</xdr:col>
          <xdr:colOff>419100</xdr:colOff>
          <xdr:row>230</xdr:row>
          <xdr:rowOff>243840</xdr:rowOff>
        </xdr:to>
        <xdr:sp macro="" textlink="">
          <xdr:nvSpPr>
            <xdr:cNvPr id="5747" name="Check Box 627" hidden="1">
              <a:extLst>
                <a:ext uri="{63B3BB69-23CF-44E3-9099-C40C66FF867C}">
                  <a14:compatExt spid="_x0000_s5747"/>
                </a:ext>
                <a:ext uri="{FF2B5EF4-FFF2-40B4-BE49-F238E27FC236}">
                  <a16:creationId xmlns:a16="http://schemas.microsoft.com/office/drawing/2014/main" id="{00000000-0008-0000-0200-00007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231</xdr:row>
          <xdr:rowOff>0</xdr:rowOff>
        </xdr:from>
        <xdr:to>
          <xdr:col>16</xdr:col>
          <xdr:colOff>419100</xdr:colOff>
          <xdr:row>231</xdr:row>
          <xdr:rowOff>243840</xdr:rowOff>
        </xdr:to>
        <xdr:sp macro="" textlink="">
          <xdr:nvSpPr>
            <xdr:cNvPr id="5748" name="Check Box 628" hidden="1">
              <a:extLst>
                <a:ext uri="{63B3BB69-23CF-44E3-9099-C40C66FF867C}">
                  <a14:compatExt spid="_x0000_s5748"/>
                </a:ext>
                <a:ext uri="{FF2B5EF4-FFF2-40B4-BE49-F238E27FC236}">
                  <a16:creationId xmlns:a16="http://schemas.microsoft.com/office/drawing/2014/main" id="{00000000-0008-0000-0200-00007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232</xdr:row>
          <xdr:rowOff>0</xdr:rowOff>
        </xdr:from>
        <xdr:to>
          <xdr:col>16</xdr:col>
          <xdr:colOff>419100</xdr:colOff>
          <xdr:row>232</xdr:row>
          <xdr:rowOff>243840</xdr:rowOff>
        </xdr:to>
        <xdr:sp macro="" textlink="">
          <xdr:nvSpPr>
            <xdr:cNvPr id="5749" name="Check Box 629" hidden="1">
              <a:extLst>
                <a:ext uri="{63B3BB69-23CF-44E3-9099-C40C66FF867C}">
                  <a14:compatExt spid="_x0000_s5749"/>
                </a:ext>
                <a:ext uri="{FF2B5EF4-FFF2-40B4-BE49-F238E27FC236}">
                  <a16:creationId xmlns:a16="http://schemas.microsoft.com/office/drawing/2014/main" id="{00000000-0008-0000-0200-00007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233</xdr:row>
          <xdr:rowOff>0</xdr:rowOff>
        </xdr:from>
        <xdr:to>
          <xdr:col>16</xdr:col>
          <xdr:colOff>419100</xdr:colOff>
          <xdr:row>233</xdr:row>
          <xdr:rowOff>243840</xdr:rowOff>
        </xdr:to>
        <xdr:sp macro="" textlink="">
          <xdr:nvSpPr>
            <xdr:cNvPr id="5750" name="Check Box 630" hidden="1">
              <a:extLst>
                <a:ext uri="{63B3BB69-23CF-44E3-9099-C40C66FF867C}">
                  <a14:compatExt spid="_x0000_s5750"/>
                </a:ext>
                <a:ext uri="{FF2B5EF4-FFF2-40B4-BE49-F238E27FC236}">
                  <a16:creationId xmlns:a16="http://schemas.microsoft.com/office/drawing/2014/main" id="{00000000-0008-0000-0200-00007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234</xdr:row>
          <xdr:rowOff>0</xdr:rowOff>
        </xdr:from>
        <xdr:to>
          <xdr:col>16</xdr:col>
          <xdr:colOff>419100</xdr:colOff>
          <xdr:row>234</xdr:row>
          <xdr:rowOff>243840</xdr:rowOff>
        </xdr:to>
        <xdr:sp macro="" textlink="">
          <xdr:nvSpPr>
            <xdr:cNvPr id="5751" name="Check Box 631" hidden="1">
              <a:extLst>
                <a:ext uri="{63B3BB69-23CF-44E3-9099-C40C66FF867C}">
                  <a14:compatExt spid="_x0000_s5751"/>
                </a:ext>
                <a:ext uri="{FF2B5EF4-FFF2-40B4-BE49-F238E27FC236}">
                  <a16:creationId xmlns:a16="http://schemas.microsoft.com/office/drawing/2014/main" id="{00000000-0008-0000-0200-00007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235</xdr:row>
          <xdr:rowOff>0</xdr:rowOff>
        </xdr:from>
        <xdr:to>
          <xdr:col>16</xdr:col>
          <xdr:colOff>419100</xdr:colOff>
          <xdr:row>235</xdr:row>
          <xdr:rowOff>243840</xdr:rowOff>
        </xdr:to>
        <xdr:sp macro="" textlink="">
          <xdr:nvSpPr>
            <xdr:cNvPr id="5752" name="Check Box 632" hidden="1">
              <a:extLst>
                <a:ext uri="{63B3BB69-23CF-44E3-9099-C40C66FF867C}">
                  <a14:compatExt spid="_x0000_s5752"/>
                </a:ext>
                <a:ext uri="{FF2B5EF4-FFF2-40B4-BE49-F238E27FC236}">
                  <a16:creationId xmlns:a16="http://schemas.microsoft.com/office/drawing/2014/main" id="{00000000-0008-0000-0200-00007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236</xdr:row>
          <xdr:rowOff>0</xdr:rowOff>
        </xdr:from>
        <xdr:to>
          <xdr:col>16</xdr:col>
          <xdr:colOff>419100</xdr:colOff>
          <xdr:row>236</xdr:row>
          <xdr:rowOff>243840</xdr:rowOff>
        </xdr:to>
        <xdr:sp macro="" textlink="">
          <xdr:nvSpPr>
            <xdr:cNvPr id="5753" name="Check Box 633" hidden="1">
              <a:extLst>
                <a:ext uri="{63B3BB69-23CF-44E3-9099-C40C66FF867C}">
                  <a14:compatExt spid="_x0000_s5753"/>
                </a:ext>
                <a:ext uri="{FF2B5EF4-FFF2-40B4-BE49-F238E27FC236}">
                  <a16:creationId xmlns:a16="http://schemas.microsoft.com/office/drawing/2014/main" id="{00000000-0008-0000-0200-00007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237</xdr:row>
          <xdr:rowOff>0</xdr:rowOff>
        </xdr:from>
        <xdr:to>
          <xdr:col>16</xdr:col>
          <xdr:colOff>419100</xdr:colOff>
          <xdr:row>237</xdr:row>
          <xdr:rowOff>243840</xdr:rowOff>
        </xdr:to>
        <xdr:sp macro="" textlink="">
          <xdr:nvSpPr>
            <xdr:cNvPr id="5754" name="Check Box 634" hidden="1">
              <a:extLst>
                <a:ext uri="{63B3BB69-23CF-44E3-9099-C40C66FF867C}">
                  <a14:compatExt spid="_x0000_s5754"/>
                </a:ext>
                <a:ext uri="{FF2B5EF4-FFF2-40B4-BE49-F238E27FC236}">
                  <a16:creationId xmlns:a16="http://schemas.microsoft.com/office/drawing/2014/main" id="{00000000-0008-0000-0200-00007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238</xdr:row>
          <xdr:rowOff>0</xdr:rowOff>
        </xdr:from>
        <xdr:to>
          <xdr:col>16</xdr:col>
          <xdr:colOff>419100</xdr:colOff>
          <xdr:row>238</xdr:row>
          <xdr:rowOff>243840</xdr:rowOff>
        </xdr:to>
        <xdr:sp macro="" textlink="">
          <xdr:nvSpPr>
            <xdr:cNvPr id="5755" name="Check Box 635" hidden="1">
              <a:extLst>
                <a:ext uri="{63B3BB69-23CF-44E3-9099-C40C66FF867C}">
                  <a14:compatExt spid="_x0000_s5755"/>
                </a:ext>
                <a:ext uri="{FF2B5EF4-FFF2-40B4-BE49-F238E27FC236}">
                  <a16:creationId xmlns:a16="http://schemas.microsoft.com/office/drawing/2014/main" id="{00000000-0008-0000-0200-00007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239</xdr:row>
          <xdr:rowOff>0</xdr:rowOff>
        </xdr:from>
        <xdr:to>
          <xdr:col>16</xdr:col>
          <xdr:colOff>419100</xdr:colOff>
          <xdr:row>239</xdr:row>
          <xdr:rowOff>243840</xdr:rowOff>
        </xdr:to>
        <xdr:sp macro="" textlink="">
          <xdr:nvSpPr>
            <xdr:cNvPr id="5756" name="Check Box 636" hidden="1">
              <a:extLst>
                <a:ext uri="{63B3BB69-23CF-44E3-9099-C40C66FF867C}">
                  <a14:compatExt spid="_x0000_s5756"/>
                </a:ext>
                <a:ext uri="{FF2B5EF4-FFF2-40B4-BE49-F238E27FC236}">
                  <a16:creationId xmlns:a16="http://schemas.microsoft.com/office/drawing/2014/main" id="{00000000-0008-0000-0200-00007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240</xdr:row>
          <xdr:rowOff>0</xdr:rowOff>
        </xdr:from>
        <xdr:to>
          <xdr:col>16</xdr:col>
          <xdr:colOff>419100</xdr:colOff>
          <xdr:row>240</xdr:row>
          <xdr:rowOff>243840</xdr:rowOff>
        </xdr:to>
        <xdr:sp macro="" textlink="">
          <xdr:nvSpPr>
            <xdr:cNvPr id="5757" name="Check Box 637" hidden="1">
              <a:extLst>
                <a:ext uri="{63B3BB69-23CF-44E3-9099-C40C66FF867C}">
                  <a14:compatExt spid="_x0000_s5757"/>
                </a:ext>
                <a:ext uri="{FF2B5EF4-FFF2-40B4-BE49-F238E27FC236}">
                  <a16:creationId xmlns:a16="http://schemas.microsoft.com/office/drawing/2014/main" id="{00000000-0008-0000-0200-00007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241</xdr:row>
          <xdr:rowOff>0</xdr:rowOff>
        </xdr:from>
        <xdr:to>
          <xdr:col>16</xdr:col>
          <xdr:colOff>419100</xdr:colOff>
          <xdr:row>241</xdr:row>
          <xdr:rowOff>243840</xdr:rowOff>
        </xdr:to>
        <xdr:sp macro="" textlink="">
          <xdr:nvSpPr>
            <xdr:cNvPr id="5758" name="Check Box 638" hidden="1">
              <a:extLst>
                <a:ext uri="{63B3BB69-23CF-44E3-9099-C40C66FF867C}">
                  <a14:compatExt spid="_x0000_s5758"/>
                </a:ext>
                <a:ext uri="{FF2B5EF4-FFF2-40B4-BE49-F238E27FC236}">
                  <a16:creationId xmlns:a16="http://schemas.microsoft.com/office/drawing/2014/main" id="{00000000-0008-0000-0200-00007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242</xdr:row>
          <xdr:rowOff>0</xdr:rowOff>
        </xdr:from>
        <xdr:to>
          <xdr:col>16</xdr:col>
          <xdr:colOff>419100</xdr:colOff>
          <xdr:row>242</xdr:row>
          <xdr:rowOff>243840</xdr:rowOff>
        </xdr:to>
        <xdr:sp macro="" textlink="">
          <xdr:nvSpPr>
            <xdr:cNvPr id="5759" name="Check Box 639" hidden="1">
              <a:extLst>
                <a:ext uri="{63B3BB69-23CF-44E3-9099-C40C66FF867C}">
                  <a14:compatExt spid="_x0000_s5759"/>
                </a:ext>
                <a:ext uri="{FF2B5EF4-FFF2-40B4-BE49-F238E27FC236}">
                  <a16:creationId xmlns:a16="http://schemas.microsoft.com/office/drawing/2014/main" id="{00000000-0008-0000-0200-00007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243</xdr:row>
          <xdr:rowOff>0</xdr:rowOff>
        </xdr:from>
        <xdr:to>
          <xdr:col>16</xdr:col>
          <xdr:colOff>419100</xdr:colOff>
          <xdr:row>243</xdr:row>
          <xdr:rowOff>243840</xdr:rowOff>
        </xdr:to>
        <xdr:sp macro="" textlink="">
          <xdr:nvSpPr>
            <xdr:cNvPr id="5760" name="Check Box 640" hidden="1">
              <a:extLst>
                <a:ext uri="{63B3BB69-23CF-44E3-9099-C40C66FF867C}">
                  <a14:compatExt spid="_x0000_s5760"/>
                </a:ext>
                <a:ext uri="{FF2B5EF4-FFF2-40B4-BE49-F238E27FC236}">
                  <a16:creationId xmlns:a16="http://schemas.microsoft.com/office/drawing/2014/main" id="{00000000-0008-0000-0200-00008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244</xdr:row>
          <xdr:rowOff>0</xdr:rowOff>
        </xdr:from>
        <xdr:to>
          <xdr:col>16</xdr:col>
          <xdr:colOff>419100</xdr:colOff>
          <xdr:row>244</xdr:row>
          <xdr:rowOff>243840</xdr:rowOff>
        </xdr:to>
        <xdr:sp macro="" textlink="">
          <xdr:nvSpPr>
            <xdr:cNvPr id="5761" name="Check Box 641" hidden="1">
              <a:extLst>
                <a:ext uri="{63B3BB69-23CF-44E3-9099-C40C66FF867C}">
                  <a14:compatExt spid="_x0000_s5761"/>
                </a:ext>
                <a:ext uri="{FF2B5EF4-FFF2-40B4-BE49-F238E27FC236}">
                  <a16:creationId xmlns:a16="http://schemas.microsoft.com/office/drawing/2014/main" id="{00000000-0008-0000-0200-00008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245</xdr:row>
          <xdr:rowOff>0</xdr:rowOff>
        </xdr:from>
        <xdr:to>
          <xdr:col>16</xdr:col>
          <xdr:colOff>419100</xdr:colOff>
          <xdr:row>245</xdr:row>
          <xdr:rowOff>243840</xdr:rowOff>
        </xdr:to>
        <xdr:sp macro="" textlink="">
          <xdr:nvSpPr>
            <xdr:cNvPr id="5762" name="Check Box 642" hidden="1">
              <a:extLst>
                <a:ext uri="{63B3BB69-23CF-44E3-9099-C40C66FF867C}">
                  <a14:compatExt spid="_x0000_s5762"/>
                </a:ext>
                <a:ext uri="{FF2B5EF4-FFF2-40B4-BE49-F238E27FC236}">
                  <a16:creationId xmlns:a16="http://schemas.microsoft.com/office/drawing/2014/main" id="{00000000-0008-0000-0200-00008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246</xdr:row>
          <xdr:rowOff>0</xdr:rowOff>
        </xdr:from>
        <xdr:to>
          <xdr:col>16</xdr:col>
          <xdr:colOff>419100</xdr:colOff>
          <xdr:row>246</xdr:row>
          <xdr:rowOff>243840</xdr:rowOff>
        </xdr:to>
        <xdr:sp macro="" textlink="">
          <xdr:nvSpPr>
            <xdr:cNvPr id="5763" name="Check Box 643" hidden="1">
              <a:extLst>
                <a:ext uri="{63B3BB69-23CF-44E3-9099-C40C66FF867C}">
                  <a14:compatExt spid="_x0000_s5763"/>
                </a:ext>
                <a:ext uri="{FF2B5EF4-FFF2-40B4-BE49-F238E27FC236}">
                  <a16:creationId xmlns:a16="http://schemas.microsoft.com/office/drawing/2014/main" id="{00000000-0008-0000-0200-00008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247</xdr:row>
          <xdr:rowOff>0</xdr:rowOff>
        </xdr:from>
        <xdr:to>
          <xdr:col>16</xdr:col>
          <xdr:colOff>419100</xdr:colOff>
          <xdr:row>247</xdr:row>
          <xdr:rowOff>243840</xdr:rowOff>
        </xdr:to>
        <xdr:sp macro="" textlink="">
          <xdr:nvSpPr>
            <xdr:cNvPr id="5764" name="Check Box 644" hidden="1">
              <a:extLst>
                <a:ext uri="{63B3BB69-23CF-44E3-9099-C40C66FF867C}">
                  <a14:compatExt spid="_x0000_s5764"/>
                </a:ext>
                <a:ext uri="{FF2B5EF4-FFF2-40B4-BE49-F238E27FC236}">
                  <a16:creationId xmlns:a16="http://schemas.microsoft.com/office/drawing/2014/main" id="{00000000-0008-0000-0200-00008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250</xdr:row>
          <xdr:rowOff>0</xdr:rowOff>
        </xdr:from>
        <xdr:to>
          <xdr:col>16</xdr:col>
          <xdr:colOff>419100</xdr:colOff>
          <xdr:row>250</xdr:row>
          <xdr:rowOff>243840</xdr:rowOff>
        </xdr:to>
        <xdr:sp macro="" textlink="">
          <xdr:nvSpPr>
            <xdr:cNvPr id="5767" name="Check Box 647" hidden="1">
              <a:extLst>
                <a:ext uri="{63B3BB69-23CF-44E3-9099-C40C66FF867C}">
                  <a14:compatExt spid="_x0000_s5767"/>
                </a:ext>
                <a:ext uri="{FF2B5EF4-FFF2-40B4-BE49-F238E27FC236}">
                  <a16:creationId xmlns:a16="http://schemas.microsoft.com/office/drawing/2014/main" id="{00000000-0008-0000-0200-00008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248</xdr:row>
          <xdr:rowOff>7620</xdr:rowOff>
        </xdr:from>
        <xdr:to>
          <xdr:col>16</xdr:col>
          <xdr:colOff>449580</xdr:colOff>
          <xdr:row>249</xdr:row>
          <xdr:rowOff>0</xdr:rowOff>
        </xdr:to>
        <xdr:sp macro="" textlink="">
          <xdr:nvSpPr>
            <xdr:cNvPr id="5768" name="Check Box 648" hidden="1">
              <a:extLst>
                <a:ext uri="{63B3BB69-23CF-44E3-9099-C40C66FF867C}">
                  <a14:compatExt spid="_x0000_s5768"/>
                </a:ext>
                <a:ext uri="{FF2B5EF4-FFF2-40B4-BE49-F238E27FC236}">
                  <a16:creationId xmlns:a16="http://schemas.microsoft.com/office/drawing/2014/main" id="{00000000-0008-0000-0200-00008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249</xdr:row>
          <xdr:rowOff>7620</xdr:rowOff>
        </xdr:from>
        <xdr:to>
          <xdr:col>16</xdr:col>
          <xdr:colOff>449580</xdr:colOff>
          <xdr:row>250</xdr:row>
          <xdr:rowOff>0</xdr:rowOff>
        </xdr:to>
        <xdr:sp macro="" textlink="">
          <xdr:nvSpPr>
            <xdr:cNvPr id="5769" name="Check Box 649" hidden="1">
              <a:extLst>
                <a:ext uri="{63B3BB69-23CF-44E3-9099-C40C66FF867C}">
                  <a14:compatExt spid="_x0000_s5769"/>
                </a:ext>
                <a:ext uri="{FF2B5EF4-FFF2-40B4-BE49-F238E27FC236}">
                  <a16:creationId xmlns:a16="http://schemas.microsoft.com/office/drawing/2014/main" id="{00000000-0008-0000-0200-00008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252</xdr:row>
          <xdr:rowOff>0</xdr:rowOff>
        </xdr:from>
        <xdr:to>
          <xdr:col>16</xdr:col>
          <xdr:colOff>419100</xdr:colOff>
          <xdr:row>252</xdr:row>
          <xdr:rowOff>243840</xdr:rowOff>
        </xdr:to>
        <xdr:sp macro="" textlink="">
          <xdr:nvSpPr>
            <xdr:cNvPr id="5770" name="Check Box 650" hidden="1">
              <a:extLst>
                <a:ext uri="{63B3BB69-23CF-44E3-9099-C40C66FF867C}">
                  <a14:compatExt spid="_x0000_s5770"/>
                </a:ext>
                <a:ext uri="{FF2B5EF4-FFF2-40B4-BE49-F238E27FC236}">
                  <a16:creationId xmlns:a16="http://schemas.microsoft.com/office/drawing/2014/main" id="{00000000-0008-0000-0200-00008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253</xdr:row>
          <xdr:rowOff>0</xdr:rowOff>
        </xdr:from>
        <xdr:to>
          <xdr:col>16</xdr:col>
          <xdr:colOff>419100</xdr:colOff>
          <xdr:row>253</xdr:row>
          <xdr:rowOff>243840</xdr:rowOff>
        </xdr:to>
        <xdr:sp macro="" textlink="">
          <xdr:nvSpPr>
            <xdr:cNvPr id="5771" name="Check Box 651" hidden="1">
              <a:extLst>
                <a:ext uri="{63B3BB69-23CF-44E3-9099-C40C66FF867C}">
                  <a14:compatExt spid="_x0000_s5771"/>
                </a:ext>
                <a:ext uri="{FF2B5EF4-FFF2-40B4-BE49-F238E27FC236}">
                  <a16:creationId xmlns:a16="http://schemas.microsoft.com/office/drawing/2014/main" id="{00000000-0008-0000-0200-00008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254</xdr:row>
          <xdr:rowOff>0</xdr:rowOff>
        </xdr:from>
        <xdr:to>
          <xdr:col>16</xdr:col>
          <xdr:colOff>419100</xdr:colOff>
          <xdr:row>254</xdr:row>
          <xdr:rowOff>243840</xdr:rowOff>
        </xdr:to>
        <xdr:sp macro="" textlink="">
          <xdr:nvSpPr>
            <xdr:cNvPr id="5772" name="Check Box 652" hidden="1">
              <a:extLst>
                <a:ext uri="{63B3BB69-23CF-44E3-9099-C40C66FF867C}">
                  <a14:compatExt spid="_x0000_s5772"/>
                </a:ext>
                <a:ext uri="{FF2B5EF4-FFF2-40B4-BE49-F238E27FC236}">
                  <a16:creationId xmlns:a16="http://schemas.microsoft.com/office/drawing/2014/main" id="{00000000-0008-0000-0200-00008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255</xdr:row>
          <xdr:rowOff>0</xdr:rowOff>
        </xdr:from>
        <xdr:to>
          <xdr:col>16</xdr:col>
          <xdr:colOff>419100</xdr:colOff>
          <xdr:row>255</xdr:row>
          <xdr:rowOff>243840</xdr:rowOff>
        </xdr:to>
        <xdr:sp macro="" textlink="">
          <xdr:nvSpPr>
            <xdr:cNvPr id="5773" name="Check Box 653" hidden="1">
              <a:extLst>
                <a:ext uri="{63B3BB69-23CF-44E3-9099-C40C66FF867C}">
                  <a14:compatExt spid="_x0000_s5773"/>
                </a:ext>
                <a:ext uri="{FF2B5EF4-FFF2-40B4-BE49-F238E27FC236}">
                  <a16:creationId xmlns:a16="http://schemas.microsoft.com/office/drawing/2014/main" id="{00000000-0008-0000-0200-00008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256</xdr:row>
          <xdr:rowOff>0</xdr:rowOff>
        </xdr:from>
        <xdr:to>
          <xdr:col>16</xdr:col>
          <xdr:colOff>419100</xdr:colOff>
          <xdr:row>256</xdr:row>
          <xdr:rowOff>243840</xdr:rowOff>
        </xdr:to>
        <xdr:sp macro="" textlink="">
          <xdr:nvSpPr>
            <xdr:cNvPr id="5774" name="Check Box 654" hidden="1">
              <a:extLst>
                <a:ext uri="{63B3BB69-23CF-44E3-9099-C40C66FF867C}">
                  <a14:compatExt spid="_x0000_s5774"/>
                </a:ext>
                <a:ext uri="{FF2B5EF4-FFF2-40B4-BE49-F238E27FC236}">
                  <a16:creationId xmlns:a16="http://schemas.microsoft.com/office/drawing/2014/main" id="{00000000-0008-0000-0200-00008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257</xdr:row>
          <xdr:rowOff>0</xdr:rowOff>
        </xdr:from>
        <xdr:to>
          <xdr:col>16</xdr:col>
          <xdr:colOff>419100</xdr:colOff>
          <xdr:row>257</xdr:row>
          <xdr:rowOff>243840</xdr:rowOff>
        </xdr:to>
        <xdr:sp macro="" textlink="">
          <xdr:nvSpPr>
            <xdr:cNvPr id="5775" name="Check Box 655" hidden="1">
              <a:extLst>
                <a:ext uri="{63B3BB69-23CF-44E3-9099-C40C66FF867C}">
                  <a14:compatExt spid="_x0000_s5775"/>
                </a:ext>
                <a:ext uri="{FF2B5EF4-FFF2-40B4-BE49-F238E27FC236}">
                  <a16:creationId xmlns:a16="http://schemas.microsoft.com/office/drawing/2014/main" id="{00000000-0008-0000-0200-00008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258</xdr:row>
          <xdr:rowOff>0</xdr:rowOff>
        </xdr:from>
        <xdr:to>
          <xdr:col>16</xdr:col>
          <xdr:colOff>419100</xdr:colOff>
          <xdr:row>258</xdr:row>
          <xdr:rowOff>243840</xdr:rowOff>
        </xdr:to>
        <xdr:sp macro="" textlink="">
          <xdr:nvSpPr>
            <xdr:cNvPr id="5776" name="Check Box 656" hidden="1">
              <a:extLst>
                <a:ext uri="{63B3BB69-23CF-44E3-9099-C40C66FF867C}">
                  <a14:compatExt spid="_x0000_s5776"/>
                </a:ext>
                <a:ext uri="{FF2B5EF4-FFF2-40B4-BE49-F238E27FC236}">
                  <a16:creationId xmlns:a16="http://schemas.microsoft.com/office/drawing/2014/main" id="{00000000-0008-0000-0200-00009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259</xdr:row>
          <xdr:rowOff>0</xdr:rowOff>
        </xdr:from>
        <xdr:to>
          <xdr:col>16</xdr:col>
          <xdr:colOff>419100</xdr:colOff>
          <xdr:row>259</xdr:row>
          <xdr:rowOff>243840</xdr:rowOff>
        </xdr:to>
        <xdr:sp macro="" textlink="">
          <xdr:nvSpPr>
            <xdr:cNvPr id="5777" name="Check Box 657" hidden="1">
              <a:extLst>
                <a:ext uri="{63B3BB69-23CF-44E3-9099-C40C66FF867C}">
                  <a14:compatExt spid="_x0000_s5777"/>
                </a:ext>
                <a:ext uri="{FF2B5EF4-FFF2-40B4-BE49-F238E27FC236}">
                  <a16:creationId xmlns:a16="http://schemas.microsoft.com/office/drawing/2014/main" id="{00000000-0008-0000-0200-00009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260</xdr:row>
          <xdr:rowOff>0</xdr:rowOff>
        </xdr:from>
        <xdr:to>
          <xdr:col>16</xdr:col>
          <xdr:colOff>419100</xdr:colOff>
          <xdr:row>260</xdr:row>
          <xdr:rowOff>243840</xdr:rowOff>
        </xdr:to>
        <xdr:sp macro="" textlink="">
          <xdr:nvSpPr>
            <xdr:cNvPr id="5778" name="Check Box 658" hidden="1">
              <a:extLst>
                <a:ext uri="{63B3BB69-23CF-44E3-9099-C40C66FF867C}">
                  <a14:compatExt spid="_x0000_s5778"/>
                </a:ext>
                <a:ext uri="{FF2B5EF4-FFF2-40B4-BE49-F238E27FC236}">
                  <a16:creationId xmlns:a16="http://schemas.microsoft.com/office/drawing/2014/main" id="{00000000-0008-0000-0200-00009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261</xdr:row>
          <xdr:rowOff>0</xdr:rowOff>
        </xdr:from>
        <xdr:to>
          <xdr:col>16</xdr:col>
          <xdr:colOff>419100</xdr:colOff>
          <xdr:row>261</xdr:row>
          <xdr:rowOff>243840</xdr:rowOff>
        </xdr:to>
        <xdr:sp macro="" textlink="">
          <xdr:nvSpPr>
            <xdr:cNvPr id="5779" name="Check Box 659" hidden="1">
              <a:extLst>
                <a:ext uri="{63B3BB69-23CF-44E3-9099-C40C66FF867C}">
                  <a14:compatExt spid="_x0000_s5779"/>
                </a:ext>
                <a:ext uri="{FF2B5EF4-FFF2-40B4-BE49-F238E27FC236}">
                  <a16:creationId xmlns:a16="http://schemas.microsoft.com/office/drawing/2014/main" id="{00000000-0008-0000-0200-00009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262</xdr:row>
          <xdr:rowOff>0</xdr:rowOff>
        </xdr:from>
        <xdr:to>
          <xdr:col>16</xdr:col>
          <xdr:colOff>419100</xdr:colOff>
          <xdr:row>262</xdr:row>
          <xdr:rowOff>243840</xdr:rowOff>
        </xdr:to>
        <xdr:sp macro="" textlink="">
          <xdr:nvSpPr>
            <xdr:cNvPr id="5780" name="Check Box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263</xdr:row>
          <xdr:rowOff>0</xdr:rowOff>
        </xdr:from>
        <xdr:to>
          <xdr:col>16</xdr:col>
          <xdr:colOff>419100</xdr:colOff>
          <xdr:row>263</xdr:row>
          <xdr:rowOff>243840</xdr:rowOff>
        </xdr:to>
        <xdr:sp macro="" textlink="">
          <xdr:nvSpPr>
            <xdr:cNvPr id="5781" name="Check Box 661" hidden="1">
              <a:extLst>
                <a:ext uri="{63B3BB69-23CF-44E3-9099-C40C66FF867C}">
                  <a14:compatExt spid="_x0000_s5781"/>
                </a:ext>
                <a:ext uri="{FF2B5EF4-FFF2-40B4-BE49-F238E27FC236}">
                  <a16:creationId xmlns:a16="http://schemas.microsoft.com/office/drawing/2014/main" id="{00000000-0008-0000-0200-00009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264</xdr:row>
          <xdr:rowOff>0</xdr:rowOff>
        </xdr:from>
        <xdr:to>
          <xdr:col>16</xdr:col>
          <xdr:colOff>419100</xdr:colOff>
          <xdr:row>264</xdr:row>
          <xdr:rowOff>243840</xdr:rowOff>
        </xdr:to>
        <xdr:sp macro="" textlink="">
          <xdr:nvSpPr>
            <xdr:cNvPr id="5782" name="Check Box 662" hidden="1">
              <a:extLst>
                <a:ext uri="{63B3BB69-23CF-44E3-9099-C40C66FF867C}">
                  <a14:compatExt spid="_x0000_s5782"/>
                </a:ext>
                <a:ext uri="{FF2B5EF4-FFF2-40B4-BE49-F238E27FC236}">
                  <a16:creationId xmlns:a16="http://schemas.microsoft.com/office/drawing/2014/main" id="{00000000-0008-0000-0200-00009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265</xdr:row>
          <xdr:rowOff>0</xdr:rowOff>
        </xdr:from>
        <xdr:to>
          <xdr:col>16</xdr:col>
          <xdr:colOff>419100</xdr:colOff>
          <xdr:row>265</xdr:row>
          <xdr:rowOff>243840</xdr:rowOff>
        </xdr:to>
        <xdr:sp macro="" textlink="">
          <xdr:nvSpPr>
            <xdr:cNvPr id="5783" name="Check Box 663" hidden="1">
              <a:extLst>
                <a:ext uri="{63B3BB69-23CF-44E3-9099-C40C66FF867C}">
                  <a14:compatExt spid="_x0000_s5783"/>
                </a:ext>
                <a:ext uri="{FF2B5EF4-FFF2-40B4-BE49-F238E27FC236}">
                  <a16:creationId xmlns:a16="http://schemas.microsoft.com/office/drawing/2014/main" id="{00000000-0008-0000-0200-00009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266</xdr:row>
          <xdr:rowOff>0</xdr:rowOff>
        </xdr:from>
        <xdr:to>
          <xdr:col>16</xdr:col>
          <xdr:colOff>419100</xdr:colOff>
          <xdr:row>266</xdr:row>
          <xdr:rowOff>243840</xdr:rowOff>
        </xdr:to>
        <xdr:sp macro="" textlink="">
          <xdr:nvSpPr>
            <xdr:cNvPr id="5784" name="Check Box 664" hidden="1">
              <a:extLst>
                <a:ext uri="{63B3BB69-23CF-44E3-9099-C40C66FF867C}">
                  <a14:compatExt spid="_x0000_s5784"/>
                </a:ext>
                <a:ext uri="{FF2B5EF4-FFF2-40B4-BE49-F238E27FC236}">
                  <a16:creationId xmlns:a16="http://schemas.microsoft.com/office/drawing/2014/main" id="{00000000-0008-0000-0200-00009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267</xdr:row>
          <xdr:rowOff>0</xdr:rowOff>
        </xdr:from>
        <xdr:to>
          <xdr:col>16</xdr:col>
          <xdr:colOff>419100</xdr:colOff>
          <xdr:row>267</xdr:row>
          <xdr:rowOff>243840</xdr:rowOff>
        </xdr:to>
        <xdr:sp macro="" textlink="">
          <xdr:nvSpPr>
            <xdr:cNvPr id="5785" name="Check Box 665" hidden="1">
              <a:extLst>
                <a:ext uri="{63B3BB69-23CF-44E3-9099-C40C66FF867C}">
                  <a14:compatExt spid="_x0000_s5785"/>
                </a:ext>
                <a:ext uri="{FF2B5EF4-FFF2-40B4-BE49-F238E27FC236}">
                  <a16:creationId xmlns:a16="http://schemas.microsoft.com/office/drawing/2014/main" id="{00000000-0008-0000-0200-00009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269</xdr:row>
          <xdr:rowOff>0</xdr:rowOff>
        </xdr:from>
        <xdr:to>
          <xdr:col>16</xdr:col>
          <xdr:colOff>419100</xdr:colOff>
          <xdr:row>269</xdr:row>
          <xdr:rowOff>243840</xdr:rowOff>
        </xdr:to>
        <xdr:sp macro="" textlink="">
          <xdr:nvSpPr>
            <xdr:cNvPr id="5787" name="Check Box 667" hidden="1">
              <a:extLst>
                <a:ext uri="{63B3BB69-23CF-44E3-9099-C40C66FF867C}">
                  <a14:compatExt spid="_x0000_s5787"/>
                </a:ext>
                <a:ext uri="{FF2B5EF4-FFF2-40B4-BE49-F238E27FC236}">
                  <a16:creationId xmlns:a16="http://schemas.microsoft.com/office/drawing/2014/main" id="{00000000-0008-0000-0200-00009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270</xdr:row>
          <xdr:rowOff>0</xdr:rowOff>
        </xdr:from>
        <xdr:to>
          <xdr:col>16</xdr:col>
          <xdr:colOff>419100</xdr:colOff>
          <xdr:row>270</xdr:row>
          <xdr:rowOff>243840</xdr:rowOff>
        </xdr:to>
        <xdr:sp macro="" textlink="">
          <xdr:nvSpPr>
            <xdr:cNvPr id="5788" name="Check Box 668" hidden="1">
              <a:extLst>
                <a:ext uri="{63B3BB69-23CF-44E3-9099-C40C66FF867C}">
                  <a14:compatExt spid="_x0000_s5788"/>
                </a:ext>
                <a:ext uri="{FF2B5EF4-FFF2-40B4-BE49-F238E27FC236}">
                  <a16:creationId xmlns:a16="http://schemas.microsoft.com/office/drawing/2014/main" id="{00000000-0008-0000-0200-00009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271</xdr:row>
          <xdr:rowOff>0</xdr:rowOff>
        </xdr:from>
        <xdr:to>
          <xdr:col>16</xdr:col>
          <xdr:colOff>419100</xdr:colOff>
          <xdr:row>271</xdr:row>
          <xdr:rowOff>243840</xdr:rowOff>
        </xdr:to>
        <xdr:sp macro="" textlink="">
          <xdr:nvSpPr>
            <xdr:cNvPr id="5789" name="Check Box 669" hidden="1">
              <a:extLst>
                <a:ext uri="{63B3BB69-23CF-44E3-9099-C40C66FF867C}">
                  <a14:compatExt spid="_x0000_s5789"/>
                </a:ext>
                <a:ext uri="{FF2B5EF4-FFF2-40B4-BE49-F238E27FC236}">
                  <a16:creationId xmlns:a16="http://schemas.microsoft.com/office/drawing/2014/main" id="{00000000-0008-0000-0200-00009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272</xdr:row>
          <xdr:rowOff>0</xdr:rowOff>
        </xdr:from>
        <xdr:to>
          <xdr:col>16</xdr:col>
          <xdr:colOff>419100</xdr:colOff>
          <xdr:row>272</xdr:row>
          <xdr:rowOff>243840</xdr:rowOff>
        </xdr:to>
        <xdr:sp macro="" textlink="">
          <xdr:nvSpPr>
            <xdr:cNvPr id="5790" name="Check Box 670" hidden="1">
              <a:extLst>
                <a:ext uri="{63B3BB69-23CF-44E3-9099-C40C66FF867C}">
                  <a14:compatExt spid="_x0000_s5790"/>
                </a:ext>
                <a:ext uri="{FF2B5EF4-FFF2-40B4-BE49-F238E27FC236}">
                  <a16:creationId xmlns:a16="http://schemas.microsoft.com/office/drawing/2014/main" id="{00000000-0008-0000-0200-00009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273</xdr:row>
          <xdr:rowOff>0</xdr:rowOff>
        </xdr:from>
        <xdr:to>
          <xdr:col>16</xdr:col>
          <xdr:colOff>419100</xdr:colOff>
          <xdr:row>273</xdr:row>
          <xdr:rowOff>243840</xdr:rowOff>
        </xdr:to>
        <xdr:sp macro="" textlink="">
          <xdr:nvSpPr>
            <xdr:cNvPr id="5791" name="Check Box 671" hidden="1">
              <a:extLst>
                <a:ext uri="{63B3BB69-23CF-44E3-9099-C40C66FF867C}">
                  <a14:compatExt spid="_x0000_s5791"/>
                </a:ext>
                <a:ext uri="{FF2B5EF4-FFF2-40B4-BE49-F238E27FC236}">
                  <a16:creationId xmlns:a16="http://schemas.microsoft.com/office/drawing/2014/main" id="{00000000-0008-0000-0200-00009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274</xdr:row>
          <xdr:rowOff>0</xdr:rowOff>
        </xdr:from>
        <xdr:to>
          <xdr:col>16</xdr:col>
          <xdr:colOff>419100</xdr:colOff>
          <xdr:row>274</xdr:row>
          <xdr:rowOff>243840</xdr:rowOff>
        </xdr:to>
        <xdr:sp macro="" textlink="">
          <xdr:nvSpPr>
            <xdr:cNvPr id="5792" name="Check Box 672" hidden="1">
              <a:extLst>
                <a:ext uri="{63B3BB69-23CF-44E3-9099-C40C66FF867C}">
                  <a14:compatExt spid="_x0000_s5792"/>
                </a:ext>
                <a:ext uri="{FF2B5EF4-FFF2-40B4-BE49-F238E27FC236}">
                  <a16:creationId xmlns:a16="http://schemas.microsoft.com/office/drawing/2014/main" id="{00000000-0008-0000-0200-0000A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275</xdr:row>
          <xdr:rowOff>0</xdr:rowOff>
        </xdr:from>
        <xdr:to>
          <xdr:col>16</xdr:col>
          <xdr:colOff>419100</xdr:colOff>
          <xdr:row>275</xdr:row>
          <xdr:rowOff>243840</xdr:rowOff>
        </xdr:to>
        <xdr:sp macro="" textlink="">
          <xdr:nvSpPr>
            <xdr:cNvPr id="5793" name="Check Box 673" hidden="1">
              <a:extLst>
                <a:ext uri="{63B3BB69-23CF-44E3-9099-C40C66FF867C}">
                  <a14:compatExt spid="_x0000_s5793"/>
                </a:ext>
                <a:ext uri="{FF2B5EF4-FFF2-40B4-BE49-F238E27FC236}">
                  <a16:creationId xmlns:a16="http://schemas.microsoft.com/office/drawing/2014/main" id="{00000000-0008-0000-0200-0000A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276</xdr:row>
          <xdr:rowOff>0</xdr:rowOff>
        </xdr:from>
        <xdr:to>
          <xdr:col>16</xdr:col>
          <xdr:colOff>419100</xdr:colOff>
          <xdr:row>276</xdr:row>
          <xdr:rowOff>243840</xdr:rowOff>
        </xdr:to>
        <xdr:sp macro="" textlink="">
          <xdr:nvSpPr>
            <xdr:cNvPr id="5794" name="Check Box 674" hidden="1">
              <a:extLst>
                <a:ext uri="{63B3BB69-23CF-44E3-9099-C40C66FF867C}">
                  <a14:compatExt spid="_x0000_s5794"/>
                </a:ext>
                <a:ext uri="{FF2B5EF4-FFF2-40B4-BE49-F238E27FC236}">
                  <a16:creationId xmlns:a16="http://schemas.microsoft.com/office/drawing/2014/main" id="{00000000-0008-0000-0200-0000A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277</xdr:row>
          <xdr:rowOff>0</xdr:rowOff>
        </xdr:from>
        <xdr:to>
          <xdr:col>16</xdr:col>
          <xdr:colOff>419100</xdr:colOff>
          <xdr:row>277</xdr:row>
          <xdr:rowOff>243840</xdr:rowOff>
        </xdr:to>
        <xdr:sp macro="" textlink="">
          <xdr:nvSpPr>
            <xdr:cNvPr id="5795" name="Check Box 675" hidden="1">
              <a:extLst>
                <a:ext uri="{63B3BB69-23CF-44E3-9099-C40C66FF867C}">
                  <a14:compatExt spid="_x0000_s5795"/>
                </a:ext>
                <a:ext uri="{FF2B5EF4-FFF2-40B4-BE49-F238E27FC236}">
                  <a16:creationId xmlns:a16="http://schemas.microsoft.com/office/drawing/2014/main" id="{00000000-0008-0000-0200-0000A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278</xdr:row>
          <xdr:rowOff>0</xdr:rowOff>
        </xdr:from>
        <xdr:to>
          <xdr:col>16</xdr:col>
          <xdr:colOff>419100</xdr:colOff>
          <xdr:row>278</xdr:row>
          <xdr:rowOff>243840</xdr:rowOff>
        </xdr:to>
        <xdr:sp macro="" textlink="">
          <xdr:nvSpPr>
            <xdr:cNvPr id="5796" name="Check Box 676" hidden="1">
              <a:extLst>
                <a:ext uri="{63B3BB69-23CF-44E3-9099-C40C66FF867C}">
                  <a14:compatExt spid="_x0000_s5796"/>
                </a:ext>
                <a:ext uri="{FF2B5EF4-FFF2-40B4-BE49-F238E27FC236}">
                  <a16:creationId xmlns:a16="http://schemas.microsoft.com/office/drawing/2014/main" id="{00000000-0008-0000-0200-0000A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279</xdr:row>
          <xdr:rowOff>0</xdr:rowOff>
        </xdr:from>
        <xdr:to>
          <xdr:col>16</xdr:col>
          <xdr:colOff>419100</xdr:colOff>
          <xdr:row>279</xdr:row>
          <xdr:rowOff>243840</xdr:rowOff>
        </xdr:to>
        <xdr:sp macro="" textlink="">
          <xdr:nvSpPr>
            <xdr:cNvPr id="5797" name="Check Box 677" hidden="1">
              <a:extLst>
                <a:ext uri="{63B3BB69-23CF-44E3-9099-C40C66FF867C}">
                  <a14:compatExt spid="_x0000_s5797"/>
                </a:ext>
                <a:ext uri="{FF2B5EF4-FFF2-40B4-BE49-F238E27FC236}">
                  <a16:creationId xmlns:a16="http://schemas.microsoft.com/office/drawing/2014/main" id="{00000000-0008-0000-0200-0000A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280</xdr:row>
          <xdr:rowOff>0</xdr:rowOff>
        </xdr:from>
        <xdr:to>
          <xdr:col>16</xdr:col>
          <xdr:colOff>419100</xdr:colOff>
          <xdr:row>280</xdr:row>
          <xdr:rowOff>243840</xdr:rowOff>
        </xdr:to>
        <xdr:sp macro="" textlink="">
          <xdr:nvSpPr>
            <xdr:cNvPr id="5798" name="Check Box 678" hidden="1">
              <a:extLst>
                <a:ext uri="{63B3BB69-23CF-44E3-9099-C40C66FF867C}">
                  <a14:compatExt spid="_x0000_s5798"/>
                </a:ext>
                <a:ext uri="{FF2B5EF4-FFF2-40B4-BE49-F238E27FC236}">
                  <a16:creationId xmlns:a16="http://schemas.microsoft.com/office/drawing/2014/main" id="{00000000-0008-0000-0200-0000A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281</xdr:row>
          <xdr:rowOff>0</xdr:rowOff>
        </xdr:from>
        <xdr:to>
          <xdr:col>16</xdr:col>
          <xdr:colOff>419100</xdr:colOff>
          <xdr:row>281</xdr:row>
          <xdr:rowOff>243840</xdr:rowOff>
        </xdr:to>
        <xdr:sp macro="" textlink="">
          <xdr:nvSpPr>
            <xdr:cNvPr id="5799" name="Check Box 679" hidden="1">
              <a:extLst>
                <a:ext uri="{63B3BB69-23CF-44E3-9099-C40C66FF867C}">
                  <a14:compatExt spid="_x0000_s5799"/>
                </a:ext>
                <a:ext uri="{FF2B5EF4-FFF2-40B4-BE49-F238E27FC236}">
                  <a16:creationId xmlns:a16="http://schemas.microsoft.com/office/drawing/2014/main" id="{00000000-0008-0000-0200-0000A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284</xdr:row>
          <xdr:rowOff>0</xdr:rowOff>
        </xdr:from>
        <xdr:to>
          <xdr:col>16</xdr:col>
          <xdr:colOff>419100</xdr:colOff>
          <xdr:row>284</xdr:row>
          <xdr:rowOff>243840</xdr:rowOff>
        </xdr:to>
        <xdr:sp macro="" textlink="">
          <xdr:nvSpPr>
            <xdr:cNvPr id="5802" name="Check Box 682" hidden="1">
              <a:extLst>
                <a:ext uri="{63B3BB69-23CF-44E3-9099-C40C66FF867C}">
                  <a14:compatExt spid="_x0000_s5802"/>
                </a:ext>
                <a:ext uri="{FF2B5EF4-FFF2-40B4-BE49-F238E27FC236}">
                  <a16:creationId xmlns:a16="http://schemas.microsoft.com/office/drawing/2014/main" id="{00000000-0008-0000-0200-0000A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282</xdr:row>
          <xdr:rowOff>7620</xdr:rowOff>
        </xdr:from>
        <xdr:to>
          <xdr:col>16</xdr:col>
          <xdr:colOff>449580</xdr:colOff>
          <xdr:row>283</xdr:row>
          <xdr:rowOff>0</xdr:rowOff>
        </xdr:to>
        <xdr:sp macro="" textlink="">
          <xdr:nvSpPr>
            <xdr:cNvPr id="5803" name="Check Box 683" hidden="1">
              <a:extLst>
                <a:ext uri="{63B3BB69-23CF-44E3-9099-C40C66FF867C}">
                  <a14:compatExt spid="_x0000_s5803"/>
                </a:ext>
                <a:ext uri="{FF2B5EF4-FFF2-40B4-BE49-F238E27FC236}">
                  <a16:creationId xmlns:a16="http://schemas.microsoft.com/office/drawing/2014/main" id="{00000000-0008-0000-0200-0000A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283</xdr:row>
          <xdr:rowOff>7620</xdr:rowOff>
        </xdr:from>
        <xdr:to>
          <xdr:col>16</xdr:col>
          <xdr:colOff>449580</xdr:colOff>
          <xdr:row>284</xdr:row>
          <xdr:rowOff>0</xdr:rowOff>
        </xdr:to>
        <xdr:sp macro="" textlink="">
          <xdr:nvSpPr>
            <xdr:cNvPr id="5804" name="Check Box 684" hidden="1">
              <a:extLst>
                <a:ext uri="{63B3BB69-23CF-44E3-9099-C40C66FF867C}">
                  <a14:compatExt spid="_x0000_s5804"/>
                </a:ext>
                <a:ext uri="{FF2B5EF4-FFF2-40B4-BE49-F238E27FC236}">
                  <a16:creationId xmlns:a16="http://schemas.microsoft.com/office/drawing/2014/main" id="{00000000-0008-0000-0200-0000A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286</xdr:row>
          <xdr:rowOff>0</xdr:rowOff>
        </xdr:from>
        <xdr:to>
          <xdr:col>16</xdr:col>
          <xdr:colOff>419100</xdr:colOff>
          <xdr:row>286</xdr:row>
          <xdr:rowOff>243840</xdr:rowOff>
        </xdr:to>
        <xdr:sp macro="" textlink="">
          <xdr:nvSpPr>
            <xdr:cNvPr id="5805" name="Check Box 685" hidden="1">
              <a:extLst>
                <a:ext uri="{63B3BB69-23CF-44E3-9099-C40C66FF867C}">
                  <a14:compatExt spid="_x0000_s5805"/>
                </a:ext>
                <a:ext uri="{FF2B5EF4-FFF2-40B4-BE49-F238E27FC236}">
                  <a16:creationId xmlns:a16="http://schemas.microsoft.com/office/drawing/2014/main" id="{00000000-0008-0000-0200-0000A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287</xdr:row>
          <xdr:rowOff>0</xdr:rowOff>
        </xdr:from>
        <xdr:to>
          <xdr:col>16</xdr:col>
          <xdr:colOff>419100</xdr:colOff>
          <xdr:row>287</xdr:row>
          <xdr:rowOff>243840</xdr:rowOff>
        </xdr:to>
        <xdr:sp macro="" textlink="">
          <xdr:nvSpPr>
            <xdr:cNvPr id="5806" name="Check Box 686" hidden="1">
              <a:extLst>
                <a:ext uri="{63B3BB69-23CF-44E3-9099-C40C66FF867C}">
                  <a14:compatExt spid="_x0000_s5806"/>
                </a:ext>
                <a:ext uri="{FF2B5EF4-FFF2-40B4-BE49-F238E27FC236}">
                  <a16:creationId xmlns:a16="http://schemas.microsoft.com/office/drawing/2014/main" id="{00000000-0008-0000-0200-0000A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289</xdr:row>
          <xdr:rowOff>0</xdr:rowOff>
        </xdr:from>
        <xdr:to>
          <xdr:col>16</xdr:col>
          <xdr:colOff>419100</xdr:colOff>
          <xdr:row>289</xdr:row>
          <xdr:rowOff>243840</xdr:rowOff>
        </xdr:to>
        <xdr:sp macro="" textlink="">
          <xdr:nvSpPr>
            <xdr:cNvPr id="5807" name="Check Box 687" hidden="1">
              <a:extLst>
                <a:ext uri="{63B3BB69-23CF-44E3-9099-C40C66FF867C}">
                  <a14:compatExt spid="_x0000_s5807"/>
                </a:ext>
                <a:ext uri="{FF2B5EF4-FFF2-40B4-BE49-F238E27FC236}">
                  <a16:creationId xmlns:a16="http://schemas.microsoft.com/office/drawing/2014/main" id="{00000000-0008-0000-0200-0000A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290</xdr:row>
          <xdr:rowOff>0</xdr:rowOff>
        </xdr:from>
        <xdr:to>
          <xdr:col>16</xdr:col>
          <xdr:colOff>419100</xdr:colOff>
          <xdr:row>290</xdr:row>
          <xdr:rowOff>243840</xdr:rowOff>
        </xdr:to>
        <xdr:sp macro="" textlink="">
          <xdr:nvSpPr>
            <xdr:cNvPr id="5808" name="Check Box 688" hidden="1">
              <a:extLst>
                <a:ext uri="{63B3BB69-23CF-44E3-9099-C40C66FF867C}">
                  <a14:compatExt spid="_x0000_s5808"/>
                </a:ext>
                <a:ext uri="{FF2B5EF4-FFF2-40B4-BE49-F238E27FC236}">
                  <a16:creationId xmlns:a16="http://schemas.microsoft.com/office/drawing/2014/main" id="{00000000-0008-0000-0200-0000B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291</xdr:row>
          <xdr:rowOff>0</xdr:rowOff>
        </xdr:from>
        <xdr:to>
          <xdr:col>16</xdr:col>
          <xdr:colOff>419100</xdr:colOff>
          <xdr:row>291</xdr:row>
          <xdr:rowOff>243840</xdr:rowOff>
        </xdr:to>
        <xdr:sp macro="" textlink="">
          <xdr:nvSpPr>
            <xdr:cNvPr id="5809" name="Check Box 689" hidden="1">
              <a:extLst>
                <a:ext uri="{63B3BB69-23CF-44E3-9099-C40C66FF867C}">
                  <a14:compatExt spid="_x0000_s5809"/>
                </a:ext>
                <a:ext uri="{FF2B5EF4-FFF2-40B4-BE49-F238E27FC236}">
                  <a16:creationId xmlns:a16="http://schemas.microsoft.com/office/drawing/2014/main" id="{00000000-0008-0000-0200-0000B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292</xdr:row>
          <xdr:rowOff>0</xdr:rowOff>
        </xdr:from>
        <xdr:to>
          <xdr:col>16</xdr:col>
          <xdr:colOff>419100</xdr:colOff>
          <xdr:row>292</xdr:row>
          <xdr:rowOff>243840</xdr:rowOff>
        </xdr:to>
        <xdr:sp macro="" textlink="">
          <xdr:nvSpPr>
            <xdr:cNvPr id="5810" name="Check Box 690" hidden="1">
              <a:extLst>
                <a:ext uri="{63B3BB69-23CF-44E3-9099-C40C66FF867C}">
                  <a14:compatExt spid="_x0000_s5810"/>
                </a:ext>
                <a:ext uri="{FF2B5EF4-FFF2-40B4-BE49-F238E27FC236}">
                  <a16:creationId xmlns:a16="http://schemas.microsoft.com/office/drawing/2014/main" id="{00000000-0008-0000-0200-0000B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293</xdr:row>
          <xdr:rowOff>0</xdr:rowOff>
        </xdr:from>
        <xdr:to>
          <xdr:col>16</xdr:col>
          <xdr:colOff>419100</xdr:colOff>
          <xdr:row>293</xdr:row>
          <xdr:rowOff>243840</xdr:rowOff>
        </xdr:to>
        <xdr:sp macro="" textlink="">
          <xdr:nvSpPr>
            <xdr:cNvPr id="5811" name="Check Box 691" hidden="1">
              <a:extLst>
                <a:ext uri="{63B3BB69-23CF-44E3-9099-C40C66FF867C}">
                  <a14:compatExt spid="_x0000_s5811"/>
                </a:ext>
                <a:ext uri="{FF2B5EF4-FFF2-40B4-BE49-F238E27FC236}">
                  <a16:creationId xmlns:a16="http://schemas.microsoft.com/office/drawing/2014/main" id="{00000000-0008-0000-0200-0000B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294</xdr:row>
          <xdr:rowOff>0</xdr:rowOff>
        </xdr:from>
        <xdr:to>
          <xdr:col>16</xdr:col>
          <xdr:colOff>419100</xdr:colOff>
          <xdr:row>294</xdr:row>
          <xdr:rowOff>243840</xdr:rowOff>
        </xdr:to>
        <xdr:sp macro="" textlink="">
          <xdr:nvSpPr>
            <xdr:cNvPr id="5812" name="Check Box 692" hidden="1">
              <a:extLst>
                <a:ext uri="{63B3BB69-23CF-44E3-9099-C40C66FF867C}">
                  <a14:compatExt spid="_x0000_s5812"/>
                </a:ext>
                <a:ext uri="{FF2B5EF4-FFF2-40B4-BE49-F238E27FC236}">
                  <a16:creationId xmlns:a16="http://schemas.microsoft.com/office/drawing/2014/main" id="{00000000-0008-0000-0200-0000B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295</xdr:row>
          <xdr:rowOff>0</xdr:rowOff>
        </xdr:from>
        <xdr:to>
          <xdr:col>16</xdr:col>
          <xdr:colOff>419100</xdr:colOff>
          <xdr:row>295</xdr:row>
          <xdr:rowOff>243840</xdr:rowOff>
        </xdr:to>
        <xdr:sp macro="" textlink="">
          <xdr:nvSpPr>
            <xdr:cNvPr id="5813" name="Check Box 693" hidden="1">
              <a:extLst>
                <a:ext uri="{63B3BB69-23CF-44E3-9099-C40C66FF867C}">
                  <a14:compatExt spid="_x0000_s5813"/>
                </a:ext>
                <a:ext uri="{FF2B5EF4-FFF2-40B4-BE49-F238E27FC236}">
                  <a16:creationId xmlns:a16="http://schemas.microsoft.com/office/drawing/2014/main" id="{00000000-0008-0000-0200-0000B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296</xdr:row>
          <xdr:rowOff>0</xdr:rowOff>
        </xdr:from>
        <xdr:to>
          <xdr:col>16</xdr:col>
          <xdr:colOff>419100</xdr:colOff>
          <xdr:row>296</xdr:row>
          <xdr:rowOff>243840</xdr:rowOff>
        </xdr:to>
        <xdr:sp macro="" textlink="">
          <xdr:nvSpPr>
            <xdr:cNvPr id="5814" name="Check Box 694" hidden="1">
              <a:extLst>
                <a:ext uri="{63B3BB69-23CF-44E3-9099-C40C66FF867C}">
                  <a14:compatExt spid="_x0000_s5814"/>
                </a:ext>
                <a:ext uri="{FF2B5EF4-FFF2-40B4-BE49-F238E27FC236}">
                  <a16:creationId xmlns:a16="http://schemas.microsoft.com/office/drawing/2014/main" id="{00000000-0008-0000-0200-0000B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297</xdr:row>
          <xdr:rowOff>0</xdr:rowOff>
        </xdr:from>
        <xdr:to>
          <xdr:col>16</xdr:col>
          <xdr:colOff>419100</xdr:colOff>
          <xdr:row>297</xdr:row>
          <xdr:rowOff>243840</xdr:rowOff>
        </xdr:to>
        <xdr:sp macro="" textlink="">
          <xdr:nvSpPr>
            <xdr:cNvPr id="5815" name="Check Box 695" hidden="1">
              <a:extLst>
                <a:ext uri="{63B3BB69-23CF-44E3-9099-C40C66FF867C}">
                  <a14:compatExt spid="_x0000_s5815"/>
                </a:ext>
                <a:ext uri="{FF2B5EF4-FFF2-40B4-BE49-F238E27FC236}">
                  <a16:creationId xmlns:a16="http://schemas.microsoft.com/office/drawing/2014/main" id="{00000000-0008-0000-0200-0000B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298</xdr:row>
          <xdr:rowOff>0</xdr:rowOff>
        </xdr:from>
        <xdr:to>
          <xdr:col>16</xdr:col>
          <xdr:colOff>419100</xdr:colOff>
          <xdr:row>298</xdr:row>
          <xdr:rowOff>243840</xdr:rowOff>
        </xdr:to>
        <xdr:sp macro="" textlink="">
          <xdr:nvSpPr>
            <xdr:cNvPr id="5816" name="Check Box 696" hidden="1">
              <a:extLst>
                <a:ext uri="{63B3BB69-23CF-44E3-9099-C40C66FF867C}">
                  <a14:compatExt spid="_x0000_s5816"/>
                </a:ext>
                <a:ext uri="{FF2B5EF4-FFF2-40B4-BE49-F238E27FC236}">
                  <a16:creationId xmlns:a16="http://schemas.microsoft.com/office/drawing/2014/main" id="{00000000-0008-0000-0200-0000B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300</xdr:row>
          <xdr:rowOff>0</xdr:rowOff>
        </xdr:from>
        <xdr:to>
          <xdr:col>16</xdr:col>
          <xdr:colOff>419100</xdr:colOff>
          <xdr:row>300</xdr:row>
          <xdr:rowOff>243840</xdr:rowOff>
        </xdr:to>
        <xdr:sp macro="" textlink="">
          <xdr:nvSpPr>
            <xdr:cNvPr id="5817" name="Check Box 697" hidden="1">
              <a:extLst>
                <a:ext uri="{63B3BB69-23CF-44E3-9099-C40C66FF867C}">
                  <a14:compatExt spid="_x0000_s5817"/>
                </a:ext>
                <a:ext uri="{FF2B5EF4-FFF2-40B4-BE49-F238E27FC236}">
                  <a16:creationId xmlns:a16="http://schemas.microsoft.com/office/drawing/2014/main" id="{00000000-0008-0000-0200-0000B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300</xdr:row>
          <xdr:rowOff>0</xdr:rowOff>
        </xdr:from>
        <xdr:to>
          <xdr:col>16</xdr:col>
          <xdr:colOff>419100</xdr:colOff>
          <xdr:row>300</xdr:row>
          <xdr:rowOff>243840</xdr:rowOff>
        </xdr:to>
        <xdr:sp macro="" textlink="">
          <xdr:nvSpPr>
            <xdr:cNvPr id="5818" name="Check Box 698" hidden="1">
              <a:extLst>
                <a:ext uri="{63B3BB69-23CF-44E3-9099-C40C66FF867C}">
                  <a14:compatExt spid="_x0000_s5818"/>
                </a:ext>
                <a:ext uri="{FF2B5EF4-FFF2-40B4-BE49-F238E27FC236}">
                  <a16:creationId xmlns:a16="http://schemas.microsoft.com/office/drawing/2014/main" id="{00000000-0008-0000-0200-0000B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301</xdr:row>
          <xdr:rowOff>0</xdr:rowOff>
        </xdr:from>
        <xdr:to>
          <xdr:col>16</xdr:col>
          <xdr:colOff>419100</xdr:colOff>
          <xdr:row>301</xdr:row>
          <xdr:rowOff>243840</xdr:rowOff>
        </xdr:to>
        <xdr:sp macro="" textlink="">
          <xdr:nvSpPr>
            <xdr:cNvPr id="5819" name="Check Box 699" hidden="1">
              <a:extLst>
                <a:ext uri="{63B3BB69-23CF-44E3-9099-C40C66FF867C}">
                  <a14:compatExt spid="_x0000_s5819"/>
                </a:ext>
                <a:ext uri="{FF2B5EF4-FFF2-40B4-BE49-F238E27FC236}">
                  <a16:creationId xmlns:a16="http://schemas.microsoft.com/office/drawing/2014/main" id="{00000000-0008-0000-0200-0000B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301</xdr:row>
          <xdr:rowOff>0</xdr:rowOff>
        </xdr:from>
        <xdr:to>
          <xdr:col>16</xdr:col>
          <xdr:colOff>419100</xdr:colOff>
          <xdr:row>301</xdr:row>
          <xdr:rowOff>243840</xdr:rowOff>
        </xdr:to>
        <xdr:sp macro="" textlink="">
          <xdr:nvSpPr>
            <xdr:cNvPr id="5820" name="Check Box 700" hidden="1">
              <a:extLst>
                <a:ext uri="{63B3BB69-23CF-44E3-9099-C40C66FF867C}">
                  <a14:compatExt spid="_x0000_s5820"/>
                </a:ext>
                <a:ext uri="{FF2B5EF4-FFF2-40B4-BE49-F238E27FC236}">
                  <a16:creationId xmlns:a16="http://schemas.microsoft.com/office/drawing/2014/main" id="{00000000-0008-0000-0200-0000B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302</xdr:row>
          <xdr:rowOff>0</xdr:rowOff>
        </xdr:from>
        <xdr:to>
          <xdr:col>16</xdr:col>
          <xdr:colOff>419100</xdr:colOff>
          <xdr:row>302</xdr:row>
          <xdr:rowOff>243840</xdr:rowOff>
        </xdr:to>
        <xdr:sp macro="" textlink="">
          <xdr:nvSpPr>
            <xdr:cNvPr id="5821" name="Check Box 701" hidden="1">
              <a:extLst>
                <a:ext uri="{63B3BB69-23CF-44E3-9099-C40C66FF867C}">
                  <a14:compatExt spid="_x0000_s5821"/>
                </a:ext>
                <a:ext uri="{FF2B5EF4-FFF2-40B4-BE49-F238E27FC236}">
                  <a16:creationId xmlns:a16="http://schemas.microsoft.com/office/drawing/2014/main" id="{00000000-0008-0000-0200-0000B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302</xdr:row>
          <xdr:rowOff>0</xdr:rowOff>
        </xdr:from>
        <xdr:to>
          <xdr:col>16</xdr:col>
          <xdr:colOff>419100</xdr:colOff>
          <xdr:row>302</xdr:row>
          <xdr:rowOff>243840</xdr:rowOff>
        </xdr:to>
        <xdr:sp macro="" textlink="">
          <xdr:nvSpPr>
            <xdr:cNvPr id="5822" name="Check Box 702" hidden="1">
              <a:extLst>
                <a:ext uri="{63B3BB69-23CF-44E3-9099-C40C66FF867C}">
                  <a14:compatExt spid="_x0000_s5822"/>
                </a:ext>
                <a:ext uri="{FF2B5EF4-FFF2-40B4-BE49-F238E27FC236}">
                  <a16:creationId xmlns:a16="http://schemas.microsoft.com/office/drawing/2014/main" id="{00000000-0008-0000-0200-0000B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303</xdr:row>
          <xdr:rowOff>0</xdr:rowOff>
        </xdr:from>
        <xdr:to>
          <xdr:col>16</xdr:col>
          <xdr:colOff>419100</xdr:colOff>
          <xdr:row>303</xdr:row>
          <xdr:rowOff>243840</xdr:rowOff>
        </xdr:to>
        <xdr:sp macro="" textlink="">
          <xdr:nvSpPr>
            <xdr:cNvPr id="5823" name="Check Box 703" hidden="1">
              <a:extLst>
                <a:ext uri="{63B3BB69-23CF-44E3-9099-C40C66FF867C}">
                  <a14:compatExt spid="_x0000_s5823"/>
                </a:ext>
                <a:ext uri="{FF2B5EF4-FFF2-40B4-BE49-F238E27FC236}">
                  <a16:creationId xmlns:a16="http://schemas.microsoft.com/office/drawing/2014/main" id="{00000000-0008-0000-0200-0000B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303</xdr:row>
          <xdr:rowOff>0</xdr:rowOff>
        </xdr:from>
        <xdr:to>
          <xdr:col>16</xdr:col>
          <xdr:colOff>419100</xdr:colOff>
          <xdr:row>303</xdr:row>
          <xdr:rowOff>243840</xdr:rowOff>
        </xdr:to>
        <xdr:sp macro="" textlink="">
          <xdr:nvSpPr>
            <xdr:cNvPr id="5824" name="Check Box 704" hidden="1">
              <a:extLst>
                <a:ext uri="{63B3BB69-23CF-44E3-9099-C40C66FF867C}">
                  <a14:compatExt spid="_x0000_s5824"/>
                </a:ext>
                <a:ext uri="{FF2B5EF4-FFF2-40B4-BE49-F238E27FC236}">
                  <a16:creationId xmlns:a16="http://schemas.microsoft.com/office/drawing/2014/main" id="{00000000-0008-0000-0200-0000C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304</xdr:row>
          <xdr:rowOff>0</xdr:rowOff>
        </xdr:from>
        <xdr:to>
          <xdr:col>16</xdr:col>
          <xdr:colOff>419100</xdr:colOff>
          <xdr:row>304</xdr:row>
          <xdr:rowOff>243840</xdr:rowOff>
        </xdr:to>
        <xdr:sp macro="" textlink="">
          <xdr:nvSpPr>
            <xdr:cNvPr id="5825" name="Check Box 705" hidden="1">
              <a:extLst>
                <a:ext uri="{63B3BB69-23CF-44E3-9099-C40C66FF867C}">
                  <a14:compatExt spid="_x0000_s5825"/>
                </a:ext>
                <a:ext uri="{FF2B5EF4-FFF2-40B4-BE49-F238E27FC236}">
                  <a16:creationId xmlns:a16="http://schemas.microsoft.com/office/drawing/2014/main" id="{00000000-0008-0000-0200-0000C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304</xdr:row>
          <xdr:rowOff>0</xdr:rowOff>
        </xdr:from>
        <xdr:to>
          <xdr:col>16</xdr:col>
          <xdr:colOff>419100</xdr:colOff>
          <xdr:row>304</xdr:row>
          <xdr:rowOff>243840</xdr:rowOff>
        </xdr:to>
        <xdr:sp macro="" textlink="">
          <xdr:nvSpPr>
            <xdr:cNvPr id="5826" name="Check Box 706" hidden="1">
              <a:extLst>
                <a:ext uri="{63B3BB69-23CF-44E3-9099-C40C66FF867C}">
                  <a14:compatExt spid="_x0000_s5826"/>
                </a:ext>
                <a:ext uri="{FF2B5EF4-FFF2-40B4-BE49-F238E27FC236}">
                  <a16:creationId xmlns:a16="http://schemas.microsoft.com/office/drawing/2014/main" id="{00000000-0008-0000-0200-0000C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305</xdr:row>
          <xdr:rowOff>0</xdr:rowOff>
        </xdr:from>
        <xdr:to>
          <xdr:col>16</xdr:col>
          <xdr:colOff>419100</xdr:colOff>
          <xdr:row>305</xdr:row>
          <xdr:rowOff>243840</xdr:rowOff>
        </xdr:to>
        <xdr:sp macro="" textlink="">
          <xdr:nvSpPr>
            <xdr:cNvPr id="5827" name="Check Box 707" hidden="1">
              <a:extLst>
                <a:ext uri="{63B3BB69-23CF-44E3-9099-C40C66FF867C}">
                  <a14:compatExt spid="_x0000_s5827"/>
                </a:ext>
                <a:ext uri="{FF2B5EF4-FFF2-40B4-BE49-F238E27FC236}">
                  <a16:creationId xmlns:a16="http://schemas.microsoft.com/office/drawing/2014/main" id="{00000000-0008-0000-0200-0000C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305</xdr:row>
          <xdr:rowOff>0</xdr:rowOff>
        </xdr:from>
        <xdr:to>
          <xdr:col>16</xdr:col>
          <xdr:colOff>419100</xdr:colOff>
          <xdr:row>305</xdr:row>
          <xdr:rowOff>243840</xdr:rowOff>
        </xdr:to>
        <xdr:sp macro="" textlink="">
          <xdr:nvSpPr>
            <xdr:cNvPr id="5828" name="Check Box 708" hidden="1">
              <a:extLst>
                <a:ext uri="{63B3BB69-23CF-44E3-9099-C40C66FF867C}">
                  <a14:compatExt spid="_x0000_s5828"/>
                </a:ext>
                <a:ext uri="{FF2B5EF4-FFF2-40B4-BE49-F238E27FC236}">
                  <a16:creationId xmlns:a16="http://schemas.microsoft.com/office/drawing/2014/main" id="{00000000-0008-0000-0200-0000C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306</xdr:row>
          <xdr:rowOff>0</xdr:rowOff>
        </xdr:from>
        <xdr:to>
          <xdr:col>16</xdr:col>
          <xdr:colOff>419100</xdr:colOff>
          <xdr:row>306</xdr:row>
          <xdr:rowOff>243840</xdr:rowOff>
        </xdr:to>
        <xdr:sp macro="" textlink="">
          <xdr:nvSpPr>
            <xdr:cNvPr id="5829" name="Check Box 709" hidden="1">
              <a:extLst>
                <a:ext uri="{63B3BB69-23CF-44E3-9099-C40C66FF867C}">
                  <a14:compatExt spid="_x0000_s5829"/>
                </a:ext>
                <a:ext uri="{FF2B5EF4-FFF2-40B4-BE49-F238E27FC236}">
                  <a16:creationId xmlns:a16="http://schemas.microsoft.com/office/drawing/2014/main" id="{00000000-0008-0000-0200-0000C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306</xdr:row>
          <xdr:rowOff>0</xdr:rowOff>
        </xdr:from>
        <xdr:to>
          <xdr:col>16</xdr:col>
          <xdr:colOff>419100</xdr:colOff>
          <xdr:row>306</xdr:row>
          <xdr:rowOff>243840</xdr:rowOff>
        </xdr:to>
        <xdr:sp macro="" textlink="">
          <xdr:nvSpPr>
            <xdr:cNvPr id="5830" name="Check Box 710" hidden="1">
              <a:extLst>
                <a:ext uri="{63B3BB69-23CF-44E3-9099-C40C66FF867C}">
                  <a14:compatExt spid="_x0000_s5830"/>
                </a:ext>
                <a:ext uri="{FF2B5EF4-FFF2-40B4-BE49-F238E27FC236}">
                  <a16:creationId xmlns:a16="http://schemas.microsoft.com/office/drawing/2014/main" id="{00000000-0008-0000-0200-0000C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307</xdr:row>
          <xdr:rowOff>0</xdr:rowOff>
        </xdr:from>
        <xdr:to>
          <xdr:col>16</xdr:col>
          <xdr:colOff>419100</xdr:colOff>
          <xdr:row>307</xdr:row>
          <xdr:rowOff>243840</xdr:rowOff>
        </xdr:to>
        <xdr:sp macro="" textlink="">
          <xdr:nvSpPr>
            <xdr:cNvPr id="5831" name="Check Box 711" hidden="1">
              <a:extLst>
                <a:ext uri="{63B3BB69-23CF-44E3-9099-C40C66FF867C}">
                  <a14:compatExt spid="_x0000_s5831"/>
                </a:ext>
                <a:ext uri="{FF2B5EF4-FFF2-40B4-BE49-F238E27FC236}">
                  <a16:creationId xmlns:a16="http://schemas.microsoft.com/office/drawing/2014/main" id="{00000000-0008-0000-0200-0000C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307</xdr:row>
          <xdr:rowOff>0</xdr:rowOff>
        </xdr:from>
        <xdr:to>
          <xdr:col>16</xdr:col>
          <xdr:colOff>419100</xdr:colOff>
          <xdr:row>307</xdr:row>
          <xdr:rowOff>243840</xdr:rowOff>
        </xdr:to>
        <xdr:sp macro="" textlink="">
          <xdr:nvSpPr>
            <xdr:cNvPr id="5832" name="Check Box 712" hidden="1">
              <a:extLst>
                <a:ext uri="{63B3BB69-23CF-44E3-9099-C40C66FF867C}">
                  <a14:compatExt spid="_x0000_s5832"/>
                </a:ext>
                <a:ext uri="{FF2B5EF4-FFF2-40B4-BE49-F238E27FC236}">
                  <a16:creationId xmlns:a16="http://schemas.microsoft.com/office/drawing/2014/main" id="{00000000-0008-0000-0200-0000C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308</xdr:row>
          <xdr:rowOff>0</xdr:rowOff>
        </xdr:from>
        <xdr:to>
          <xdr:col>16</xdr:col>
          <xdr:colOff>419100</xdr:colOff>
          <xdr:row>308</xdr:row>
          <xdr:rowOff>243840</xdr:rowOff>
        </xdr:to>
        <xdr:sp macro="" textlink="">
          <xdr:nvSpPr>
            <xdr:cNvPr id="5833" name="Check Box 713" hidden="1">
              <a:extLst>
                <a:ext uri="{63B3BB69-23CF-44E3-9099-C40C66FF867C}">
                  <a14:compatExt spid="_x0000_s5833"/>
                </a:ext>
                <a:ext uri="{FF2B5EF4-FFF2-40B4-BE49-F238E27FC236}">
                  <a16:creationId xmlns:a16="http://schemas.microsoft.com/office/drawing/2014/main" id="{00000000-0008-0000-0200-0000C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308</xdr:row>
          <xdr:rowOff>0</xdr:rowOff>
        </xdr:from>
        <xdr:to>
          <xdr:col>16</xdr:col>
          <xdr:colOff>419100</xdr:colOff>
          <xdr:row>308</xdr:row>
          <xdr:rowOff>243840</xdr:rowOff>
        </xdr:to>
        <xdr:sp macro="" textlink="">
          <xdr:nvSpPr>
            <xdr:cNvPr id="5834" name="Check Box 714" hidden="1">
              <a:extLst>
                <a:ext uri="{63B3BB69-23CF-44E3-9099-C40C66FF867C}">
                  <a14:compatExt spid="_x0000_s5834"/>
                </a:ext>
                <a:ext uri="{FF2B5EF4-FFF2-40B4-BE49-F238E27FC236}">
                  <a16:creationId xmlns:a16="http://schemas.microsoft.com/office/drawing/2014/main" id="{00000000-0008-0000-0200-0000C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309</xdr:row>
          <xdr:rowOff>0</xdr:rowOff>
        </xdr:from>
        <xdr:to>
          <xdr:col>16</xdr:col>
          <xdr:colOff>419100</xdr:colOff>
          <xdr:row>309</xdr:row>
          <xdr:rowOff>243840</xdr:rowOff>
        </xdr:to>
        <xdr:sp macro="" textlink="">
          <xdr:nvSpPr>
            <xdr:cNvPr id="5835" name="Check Box 715" hidden="1">
              <a:extLst>
                <a:ext uri="{63B3BB69-23CF-44E3-9099-C40C66FF867C}">
                  <a14:compatExt spid="_x0000_s5835"/>
                </a:ext>
                <a:ext uri="{FF2B5EF4-FFF2-40B4-BE49-F238E27FC236}">
                  <a16:creationId xmlns:a16="http://schemas.microsoft.com/office/drawing/2014/main" id="{00000000-0008-0000-0200-0000C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309</xdr:row>
          <xdr:rowOff>0</xdr:rowOff>
        </xdr:from>
        <xdr:to>
          <xdr:col>16</xdr:col>
          <xdr:colOff>419100</xdr:colOff>
          <xdr:row>309</xdr:row>
          <xdr:rowOff>243840</xdr:rowOff>
        </xdr:to>
        <xdr:sp macro="" textlink="">
          <xdr:nvSpPr>
            <xdr:cNvPr id="5836" name="Check Box 716" hidden="1">
              <a:extLst>
                <a:ext uri="{63B3BB69-23CF-44E3-9099-C40C66FF867C}">
                  <a14:compatExt spid="_x0000_s5836"/>
                </a:ext>
                <a:ext uri="{FF2B5EF4-FFF2-40B4-BE49-F238E27FC236}">
                  <a16:creationId xmlns:a16="http://schemas.microsoft.com/office/drawing/2014/main" id="{00000000-0008-0000-0200-0000C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310</xdr:row>
          <xdr:rowOff>0</xdr:rowOff>
        </xdr:from>
        <xdr:to>
          <xdr:col>16</xdr:col>
          <xdr:colOff>419100</xdr:colOff>
          <xdr:row>310</xdr:row>
          <xdr:rowOff>243840</xdr:rowOff>
        </xdr:to>
        <xdr:sp macro="" textlink="">
          <xdr:nvSpPr>
            <xdr:cNvPr id="5837" name="Check Box 717" hidden="1">
              <a:extLst>
                <a:ext uri="{63B3BB69-23CF-44E3-9099-C40C66FF867C}">
                  <a14:compatExt spid="_x0000_s5837"/>
                </a:ext>
                <a:ext uri="{FF2B5EF4-FFF2-40B4-BE49-F238E27FC236}">
                  <a16:creationId xmlns:a16="http://schemas.microsoft.com/office/drawing/2014/main" id="{00000000-0008-0000-0200-0000C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310</xdr:row>
          <xdr:rowOff>0</xdr:rowOff>
        </xdr:from>
        <xdr:to>
          <xdr:col>16</xdr:col>
          <xdr:colOff>419100</xdr:colOff>
          <xdr:row>310</xdr:row>
          <xdr:rowOff>243840</xdr:rowOff>
        </xdr:to>
        <xdr:sp macro="" textlink="">
          <xdr:nvSpPr>
            <xdr:cNvPr id="5838" name="Check Box 718" hidden="1">
              <a:extLst>
                <a:ext uri="{63B3BB69-23CF-44E3-9099-C40C66FF867C}">
                  <a14:compatExt spid="_x0000_s5838"/>
                </a:ext>
                <a:ext uri="{FF2B5EF4-FFF2-40B4-BE49-F238E27FC236}">
                  <a16:creationId xmlns:a16="http://schemas.microsoft.com/office/drawing/2014/main" id="{00000000-0008-0000-0200-0000C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311</xdr:row>
          <xdr:rowOff>0</xdr:rowOff>
        </xdr:from>
        <xdr:to>
          <xdr:col>16</xdr:col>
          <xdr:colOff>419100</xdr:colOff>
          <xdr:row>311</xdr:row>
          <xdr:rowOff>243840</xdr:rowOff>
        </xdr:to>
        <xdr:sp macro="" textlink="">
          <xdr:nvSpPr>
            <xdr:cNvPr id="5839" name="Check Box 719" hidden="1">
              <a:extLst>
                <a:ext uri="{63B3BB69-23CF-44E3-9099-C40C66FF867C}">
                  <a14:compatExt spid="_x0000_s5839"/>
                </a:ext>
                <a:ext uri="{FF2B5EF4-FFF2-40B4-BE49-F238E27FC236}">
                  <a16:creationId xmlns:a16="http://schemas.microsoft.com/office/drawing/2014/main" id="{00000000-0008-0000-0200-0000C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311</xdr:row>
          <xdr:rowOff>0</xdr:rowOff>
        </xdr:from>
        <xdr:to>
          <xdr:col>16</xdr:col>
          <xdr:colOff>419100</xdr:colOff>
          <xdr:row>311</xdr:row>
          <xdr:rowOff>243840</xdr:rowOff>
        </xdr:to>
        <xdr:sp macro="" textlink="">
          <xdr:nvSpPr>
            <xdr:cNvPr id="5840" name="Check Box 720" hidden="1">
              <a:extLst>
                <a:ext uri="{63B3BB69-23CF-44E3-9099-C40C66FF867C}">
                  <a14:compatExt spid="_x0000_s5840"/>
                </a:ext>
                <a:ext uri="{FF2B5EF4-FFF2-40B4-BE49-F238E27FC236}">
                  <a16:creationId xmlns:a16="http://schemas.microsoft.com/office/drawing/2014/main" id="{00000000-0008-0000-0200-0000D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312</xdr:row>
          <xdr:rowOff>0</xdr:rowOff>
        </xdr:from>
        <xdr:to>
          <xdr:col>16</xdr:col>
          <xdr:colOff>419100</xdr:colOff>
          <xdr:row>312</xdr:row>
          <xdr:rowOff>243840</xdr:rowOff>
        </xdr:to>
        <xdr:sp macro="" textlink="">
          <xdr:nvSpPr>
            <xdr:cNvPr id="5841" name="Check Box 721" hidden="1">
              <a:extLst>
                <a:ext uri="{63B3BB69-23CF-44E3-9099-C40C66FF867C}">
                  <a14:compatExt spid="_x0000_s5841"/>
                </a:ext>
                <a:ext uri="{FF2B5EF4-FFF2-40B4-BE49-F238E27FC236}">
                  <a16:creationId xmlns:a16="http://schemas.microsoft.com/office/drawing/2014/main" id="{00000000-0008-0000-0200-0000D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312</xdr:row>
          <xdr:rowOff>0</xdr:rowOff>
        </xdr:from>
        <xdr:to>
          <xdr:col>16</xdr:col>
          <xdr:colOff>419100</xdr:colOff>
          <xdr:row>312</xdr:row>
          <xdr:rowOff>243840</xdr:rowOff>
        </xdr:to>
        <xdr:sp macro="" textlink="">
          <xdr:nvSpPr>
            <xdr:cNvPr id="5842" name="Check Box 722" hidden="1">
              <a:extLst>
                <a:ext uri="{63B3BB69-23CF-44E3-9099-C40C66FF867C}">
                  <a14:compatExt spid="_x0000_s5842"/>
                </a:ext>
                <a:ext uri="{FF2B5EF4-FFF2-40B4-BE49-F238E27FC236}">
                  <a16:creationId xmlns:a16="http://schemas.microsoft.com/office/drawing/2014/main" id="{00000000-0008-0000-0200-0000D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314</xdr:row>
          <xdr:rowOff>0</xdr:rowOff>
        </xdr:from>
        <xdr:to>
          <xdr:col>16</xdr:col>
          <xdr:colOff>419100</xdr:colOff>
          <xdr:row>314</xdr:row>
          <xdr:rowOff>243840</xdr:rowOff>
        </xdr:to>
        <xdr:sp macro="" textlink="">
          <xdr:nvSpPr>
            <xdr:cNvPr id="5843" name="Check Box 723" hidden="1">
              <a:extLst>
                <a:ext uri="{63B3BB69-23CF-44E3-9099-C40C66FF867C}">
                  <a14:compatExt spid="_x0000_s5843"/>
                </a:ext>
                <a:ext uri="{FF2B5EF4-FFF2-40B4-BE49-F238E27FC236}">
                  <a16:creationId xmlns:a16="http://schemas.microsoft.com/office/drawing/2014/main" id="{00000000-0008-0000-0200-0000D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314</xdr:row>
          <xdr:rowOff>0</xdr:rowOff>
        </xdr:from>
        <xdr:to>
          <xdr:col>16</xdr:col>
          <xdr:colOff>419100</xdr:colOff>
          <xdr:row>314</xdr:row>
          <xdr:rowOff>243840</xdr:rowOff>
        </xdr:to>
        <xdr:sp macro="" textlink="">
          <xdr:nvSpPr>
            <xdr:cNvPr id="5844" name="Check Box 724" hidden="1">
              <a:extLst>
                <a:ext uri="{63B3BB69-23CF-44E3-9099-C40C66FF867C}">
                  <a14:compatExt spid="_x0000_s5844"/>
                </a:ext>
                <a:ext uri="{FF2B5EF4-FFF2-40B4-BE49-F238E27FC236}">
                  <a16:creationId xmlns:a16="http://schemas.microsoft.com/office/drawing/2014/main" id="{00000000-0008-0000-0200-0000D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314</xdr:row>
          <xdr:rowOff>0</xdr:rowOff>
        </xdr:from>
        <xdr:to>
          <xdr:col>16</xdr:col>
          <xdr:colOff>419100</xdr:colOff>
          <xdr:row>314</xdr:row>
          <xdr:rowOff>243840</xdr:rowOff>
        </xdr:to>
        <xdr:sp macro="" textlink="">
          <xdr:nvSpPr>
            <xdr:cNvPr id="5845" name="Check Box 725" hidden="1">
              <a:extLst>
                <a:ext uri="{63B3BB69-23CF-44E3-9099-C40C66FF867C}">
                  <a14:compatExt spid="_x0000_s5845"/>
                </a:ext>
                <a:ext uri="{FF2B5EF4-FFF2-40B4-BE49-F238E27FC236}">
                  <a16:creationId xmlns:a16="http://schemas.microsoft.com/office/drawing/2014/main" id="{00000000-0008-0000-0200-0000D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314</xdr:row>
          <xdr:rowOff>0</xdr:rowOff>
        </xdr:from>
        <xdr:to>
          <xdr:col>16</xdr:col>
          <xdr:colOff>419100</xdr:colOff>
          <xdr:row>314</xdr:row>
          <xdr:rowOff>243840</xdr:rowOff>
        </xdr:to>
        <xdr:sp macro="" textlink="">
          <xdr:nvSpPr>
            <xdr:cNvPr id="5846" name="Check Box 726" hidden="1">
              <a:extLst>
                <a:ext uri="{63B3BB69-23CF-44E3-9099-C40C66FF867C}">
                  <a14:compatExt spid="_x0000_s5846"/>
                </a:ext>
                <a:ext uri="{FF2B5EF4-FFF2-40B4-BE49-F238E27FC236}">
                  <a16:creationId xmlns:a16="http://schemas.microsoft.com/office/drawing/2014/main" id="{00000000-0008-0000-0200-0000D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315</xdr:row>
          <xdr:rowOff>0</xdr:rowOff>
        </xdr:from>
        <xdr:to>
          <xdr:col>16</xdr:col>
          <xdr:colOff>419100</xdr:colOff>
          <xdr:row>315</xdr:row>
          <xdr:rowOff>243840</xdr:rowOff>
        </xdr:to>
        <xdr:sp macro="" textlink="">
          <xdr:nvSpPr>
            <xdr:cNvPr id="5847" name="Check Box 727" hidden="1">
              <a:extLst>
                <a:ext uri="{63B3BB69-23CF-44E3-9099-C40C66FF867C}">
                  <a14:compatExt spid="_x0000_s5847"/>
                </a:ext>
                <a:ext uri="{FF2B5EF4-FFF2-40B4-BE49-F238E27FC236}">
                  <a16:creationId xmlns:a16="http://schemas.microsoft.com/office/drawing/2014/main" id="{00000000-0008-0000-0200-0000D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315</xdr:row>
          <xdr:rowOff>0</xdr:rowOff>
        </xdr:from>
        <xdr:to>
          <xdr:col>16</xdr:col>
          <xdr:colOff>419100</xdr:colOff>
          <xdr:row>315</xdr:row>
          <xdr:rowOff>243840</xdr:rowOff>
        </xdr:to>
        <xdr:sp macro="" textlink="">
          <xdr:nvSpPr>
            <xdr:cNvPr id="5848" name="Check Box 728" hidden="1">
              <a:extLst>
                <a:ext uri="{63B3BB69-23CF-44E3-9099-C40C66FF867C}">
                  <a14:compatExt spid="_x0000_s5848"/>
                </a:ext>
                <a:ext uri="{FF2B5EF4-FFF2-40B4-BE49-F238E27FC236}">
                  <a16:creationId xmlns:a16="http://schemas.microsoft.com/office/drawing/2014/main" id="{00000000-0008-0000-0200-0000D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315</xdr:row>
          <xdr:rowOff>0</xdr:rowOff>
        </xdr:from>
        <xdr:to>
          <xdr:col>16</xdr:col>
          <xdr:colOff>419100</xdr:colOff>
          <xdr:row>315</xdr:row>
          <xdr:rowOff>243840</xdr:rowOff>
        </xdr:to>
        <xdr:sp macro="" textlink="">
          <xdr:nvSpPr>
            <xdr:cNvPr id="5849" name="Check Box 729" hidden="1">
              <a:extLst>
                <a:ext uri="{63B3BB69-23CF-44E3-9099-C40C66FF867C}">
                  <a14:compatExt spid="_x0000_s5849"/>
                </a:ext>
                <a:ext uri="{FF2B5EF4-FFF2-40B4-BE49-F238E27FC236}">
                  <a16:creationId xmlns:a16="http://schemas.microsoft.com/office/drawing/2014/main" id="{00000000-0008-0000-0200-0000D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315</xdr:row>
          <xdr:rowOff>0</xdr:rowOff>
        </xdr:from>
        <xdr:to>
          <xdr:col>16</xdr:col>
          <xdr:colOff>419100</xdr:colOff>
          <xdr:row>315</xdr:row>
          <xdr:rowOff>243840</xdr:rowOff>
        </xdr:to>
        <xdr:sp macro="" textlink="">
          <xdr:nvSpPr>
            <xdr:cNvPr id="5850" name="Check Box 730" hidden="1">
              <a:extLst>
                <a:ext uri="{63B3BB69-23CF-44E3-9099-C40C66FF867C}">
                  <a14:compatExt spid="_x0000_s5850"/>
                </a:ext>
                <a:ext uri="{FF2B5EF4-FFF2-40B4-BE49-F238E27FC236}">
                  <a16:creationId xmlns:a16="http://schemas.microsoft.com/office/drawing/2014/main" id="{00000000-0008-0000-0200-0000D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316</xdr:row>
          <xdr:rowOff>0</xdr:rowOff>
        </xdr:from>
        <xdr:to>
          <xdr:col>16</xdr:col>
          <xdr:colOff>419100</xdr:colOff>
          <xdr:row>316</xdr:row>
          <xdr:rowOff>243840</xdr:rowOff>
        </xdr:to>
        <xdr:sp macro="" textlink="">
          <xdr:nvSpPr>
            <xdr:cNvPr id="5851" name="Check Box 731" hidden="1">
              <a:extLst>
                <a:ext uri="{63B3BB69-23CF-44E3-9099-C40C66FF867C}">
                  <a14:compatExt spid="_x0000_s5851"/>
                </a:ext>
                <a:ext uri="{FF2B5EF4-FFF2-40B4-BE49-F238E27FC236}">
                  <a16:creationId xmlns:a16="http://schemas.microsoft.com/office/drawing/2014/main" id="{00000000-0008-0000-0200-0000D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316</xdr:row>
          <xdr:rowOff>0</xdr:rowOff>
        </xdr:from>
        <xdr:to>
          <xdr:col>16</xdr:col>
          <xdr:colOff>419100</xdr:colOff>
          <xdr:row>316</xdr:row>
          <xdr:rowOff>243840</xdr:rowOff>
        </xdr:to>
        <xdr:sp macro="" textlink="">
          <xdr:nvSpPr>
            <xdr:cNvPr id="5852" name="Check Box 732" hidden="1">
              <a:extLst>
                <a:ext uri="{63B3BB69-23CF-44E3-9099-C40C66FF867C}">
                  <a14:compatExt spid="_x0000_s5852"/>
                </a:ext>
                <a:ext uri="{FF2B5EF4-FFF2-40B4-BE49-F238E27FC236}">
                  <a16:creationId xmlns:a16="http://schemas.microsoft.com/office/drawing/2014/main" id="{00000000-0008-0000-0200-0000D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316</xdr:row>
          <xdr:rowOff>0</xdr:rowOff>
        </xdr:from>
        <xdr:to>
          <xdr:col>16</xdr:col>
          <xdr:colOff>419100</xdr:colOff>
          <xdr:row>316</xdr:row>
          <xdr:rowOff>243840</xdr:rowOff>
        </xdr:to>
        <xdr:sp macro="" textlink="">
          <xdr:nvSpPr>
            <xdr:cNvPr id="5853" name="Check Box 733" hidden="1">
              <a:extLst>
                <a:ext uri="{63B3BB69-23CF-44E3-9099-C40C66FF867C}">
                  <a14:compatExt spid="_x0000_s5853"/>
                </a:ext>
                <a:ext uri="{FF2B5EF4-FFF2-40B4-BE49-F238E27FC236}">
                  <a16:creationId xmlns:a16="http://schemas.microsoft.com/office/drawing/2014/main" id="{00000000-0008-0000-0200-0000D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316</xdr:row>
          <xdr:rowOff>0</xdr:rowOff>
        </xdr:from>
        <xdr:to>
          <xdr:col>16</xdr:col>
          <xdr:colOff>419100</xdr:colOff>
          <xdr:row>316</xdr:row>
          <xdr:rowOff>243840</xdr:rowOff>
        </xdr:to>
        <xdr:sp macro="" textlink="">
          <xdr:nvSpPr>
            <xdr:cNvPr id="5854" name="Check Box 734" hidden="1">
              <a:extLst>
                <a:ext uri="{63B3BB69-23CF-44E3-9099-C40C66FF867C}">
                  <a14:compatExt spid="_x0000_s5854"/>
                </a:ext>
                <a:ext uri="{FF2B5EF4-FFF2-40B4-BE49-F238E27FC236}">
                  <a16:creationId xmlns:a16="http://schemas.microsoft.com/office/drawing/2014/main" id="{00000000-0008-0000-0200-0000D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317</xdr:row>
          <xdr:rowOff>0</xdr:rowOff>
        </xdr:from>
        <xdr:to>
          <xdr:col>16</xdr:col>
          <xdr:colOff>419100</xdr:colOff>
          <xdr:row>317</xdr:row>
          <xdr:rowOff>243840</xdr:rowOff>
        </xdr:to>
        <xdr:sp macro="" textlink="">
          <xdr:nvSpPr>
            <xdr:cNvPr id="5855" name="Check Box 735" hidden="1">
              <a:extLst>
                <a:ext uri="{63B3BB69-23CF-44E3-9099-C40C66FF867C}">
                  <a14:compatExt spid="_x0000_s5855"/>
                </a:ext>
                <a:ext uri="{FF2B5EF4-FFF2-40B4-BE49-F238E27FC236}">
                  <a16:creationId xmlns:a16="http://schemas.microsoft.com/office/drawing/2014/main" id="{00000000-0008-0000-0200-0000D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317</xdr:row>
          <xdr:rowOff>0</xdr:rowOff>
        </xdr:from>
        <xdr:to>
          <xdr:col>16</xdr:col>
          <xdr:colOff>419100</xdr:colOff>
          <xdr:row>317</xdr:row>
          <xdr:rowOff>243840</xdr:rowOff>
        </xdr:to>
        <xdr:sp macro="" textlink="">
          <xdr:nvSpPr>
            <xdr:cNvPr id="5856" name="Check Box 736" hidden="1">
              <a:extLst>
                <a:ext uri="{63B3BB69-23CF-44E3-9099-C40C66FF867C}">
                  <a14:compatExt spid="_x0000_s5856"/>
                </a:ext>
                <a:ext uri="{FF2B5EF4-FFF2-40B4-BE49-F238E27FC236}">
                  <a16:creationId xmlns:a16="http://schemas.microsoft.com/office/drawing/2014/main" id="{00000000-0008-0000-0200-0000E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317</xdr:row>
          <xdr:rowOff>0</xdr:rowOff>
        </xdr:from>
        <xdr:to>
          <xdr:col>16</xdr:col>
          <xdr:colOff>419100</xdr:colOff>
          <xdr:row>317</xdr:row>
          <xdr:rowOff>243840</xdr:rowOff>
        </xdr:to>
        <xdr:sp macro="" textlink="">
          <xdr:nvSpPr>
            <xdr:cNvPr id="5857" name="Check Box 737" hidden="1">
              <a:extLst>
                <a:ext uri="{63B3BB69-23CF-44E3-9099-C40C66FF867C}">
                  <a14:compatExt spid="_x0000_s5857"/>
                </a:ext>
                <a:ext uri="{FF2B5EF4-FFF2-40B4-BE49-F238E27FC236}">
                  <a16:creationId xmlns:a16="http://schemas.microsoft.com/office/drawing/2014/main" id="{00000000-0008-0000-0200-0000E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317</xdr:row>
          <xdr:rowOff>0</xdr:rowOff>
        </xdr:from>
        <xdr:to>
          <xdr:col>16</xdr:col>
          <xdr:colOff>419100</xdr:colOff>
          <xdr:row>317</xdr:row>
          <xdr:rowOff>243840</xdr:rowOff>
        </xdr:to>
        <xdr:sp macro="" textlink="">
          <xdr:nvSpPr>
            <xdr:cNvPr id="5858" name="Check Box 738" hidden="1">
              <a:extLst>
                <a:ext uri="{63B3BB69-23CF-44E3-9099-C40C66FF867C}">
                  <a14:compatExt spid="_x0000_s5858"/>
                </a:ext>
                <a:ext uri="{FF2B5EF4-FFF2-40B4-BE49-F238E27FC236}">
                  <a16:creationId xmlns:a16="http://schemas.microsoft.com/office/drawing/2014/main" id="{00000000-0008-0000-0200-0000E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318</xdr:row>
          <xdr:rowOff>0</xdr:rowOff>
        </xdr:from>
        <xdr:to>
          <xdr:col>16</xdr:col>
          <xdr:colOff>419100</xdr:colOff>
          <xdr:row>318</xdr:row>
          <xdr:rowOff>243840</xdr:rowOff>
        </xdr:to>
        <xdr:sp macro="" textlink="">
          <xdr:nvSpPr>
            <xdr:cNvPr id="5859" name="Check Box 739" hidden="1">
              <a:extLst>
                <a:ext uri="{63B3BB69-23CF-44E3-9099-C40C66FF867C}">
                  <a14:compatExt spid="_x0000_s5859"/>
                </a:ext>
                <a:ext uri="{FF2B5EF4-FFF2-40B4-BE49-F238E27FC236}">
                  <a16:creationId xmlns:a16="http://schemas.microsoft.com/office/drawing/2014/main" id="{00000000-0008-0000-0200-0000E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318</xdr:row>
          <xdr:rowOff>0</xdr:rowOff>
        </xdr:from>
        <xdr:to>
          <xdr:col>16</xdr:col>
          <xdr:colOff>419100</xdr:colOff>
          <xdr:row>318</xdr:row>
          <xdr:rowOff>243840</xdr:rowOff>
        </xdr:to>
        <xdr:sp macro="" textlink="">
          <xdr:nvSpPr>
            <xdr:cNvPr id="5860" name="Check Box 740" hidden="1">
              <a:extLst>
                <a:ext uri="{63B3BB69-23CF-44E3-9099-C40C66FF867C}">
                  <a14:compatExt spid="_x0000_s5860"/>
                </a:ext>
                <a:ext uri="{FF2B5EF4-FFF2-40B4-BE49-F238E27FC236}">
                  <a16:creationId xmlns:a16="http://schemas.microsoft.com/office/drawing/2014/main" id="{00000000-0008-0000-0200-0000E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318</xdr:row>
          <xdr:rowOff>0</xdr:rowOff>
        </xdr:from>
        <xdr:to>
          <xdr:col>16</xdr:col>
          <xdr:colOff>419100</xdr:colOff>
          <xdr:row>318</xdr:row>
          <xdr:rowOff>243840</xdr:rowOff>
        </xdr:to>
        <xdr:sp macro="" textlink="">
          <xdr:nvSpPr>
            <xdr:cNvPr id="5861" name="Check Box 741" hidden="1">
              <a:extLst>
                <a:ext uri="{63B3BB69-23CF-44E3-9099-C40C66FF867C}">
                  <a14:compatExt spid="_x0000_s5861"/>
                </a:ext>
                <a:ext uri="{FF2B5EF4-FFF2-40B4-BE49-F238E27FC236}">
                  <a16:creationId xmlns:a16="http://schemas.microsoft.com/office/drawing/2014/main" id="{00000000-0008-0000-0200-0000E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318</xdr:row>
          <xdr:rowOff>0</xdr:rowOff>
        </xdr:from>
        <xdr:to>
          <xdr:col>16</xdr:col>
          <xdr:colOff>419100</xdr:colOff>
          <xdr:row>318</xdr:row>
          <xdr:rowOff>243840</xdr:rowOff>
        </xdr:to>
        <xdr:sp macro="" textlink="">
          <xdr:nvSpPr>
            <xdr:cNvPr id="5862" name="Check Box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320</xdr:row>
          <xdr:rowOff>0</xdr:rowOff>
        </xdr:from>
        <xdr:to>
          <xdr:col>16</xdr:col>
          <xdr:colOff>419100</xdr:colOff>
          <xdr:row>320</xdr:row>
          <xdr:rowOff>243840</xdr:rowOff>
        </xdr:to>
        <xdr:sp macro="" textlink="">
          <xdr:nvSpPr>
            <xdr:cNvPr id="5863" name="Check Box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320</xdr:row>
          <xdr:rowOff>0</xdr:rowOff>
        </xdr:from>
        <xdr:to>
          <xdr:col>16</xdr:col>
          <xdr:colOff>419100</xdr:colOff>
          <xdr:row>320</xdr:row>
          <xdr:rowOff>243840</xdr:rowOff>
        </xdr:to>
        <xdr:sp macro="" textlink="">
          <xdr:nvSpPr>
            <xdr:cNvPr id="5864" name="Check Box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320</xdr:row>
          <xdr:rowOff>0</xdr:rowOff>
        </xdr:from>
        <xdr:to>
          <xdr:col>16</xdr:col>
          <xdr:colOff>419100</xdr:colOff>
          <xdr:row>320</xdr:row>
          <xdr:rowOff>243840</xdr:rowOff>
        </xdr:to>
        <xdr:sp macro="" textlink="">
          <xdr:nvSpPr>
            <xdr:cNvPr id="5865" name="Check Box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320</xdr:row>
          <xdr:rowOff>0</xdr:rowOff>
        </xdr:from>
        <xdr:to>
          <xdr:col>16</xdr:col>
          <xdr:colOff>419100</xdr:colOff>
          <xdr:row>320</xdr:row>
          <xdr:rowOff>243840</xdr:rowOff>
        </xdr:to>
        <xdr:sp macro="" textlink="">
          <xdr:nvSpPr>
            <xdr:cNvPr id="5866" name="Check Box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321</xdr:row>
          <xdr:rowOff>0</xdr:rowOff>
        </xdr:from>
        <xdr:to>
          <xdr:col>16</xdr:col>
          <xdr:colOff>419100</xdr:colOff>
          <xdr:row>321</xdr:row>
          <xdr:rowOff>243840</xdr:rowOff>
        </xdr:to>
        <xdr:sp macro="" textlink="">
          <xdr:nvSpPr>
            <xdr:cNvPr id="5867" name="Check Box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321</xdr:row>
          <xdr:rowOff>0</xdr:rowOff>
        </xdr:from>
        <xdr:to>
          <xdr:col>16</xdr:col>
          <xdr:colOff>419100</xdr:colOff>
          <xdr:row>321</xdr:row>
          <xdr:rowOff>243840</xdr:rowOff>
        </xdr:to>
        <xdr:sp macro="" textlink="">
          <xdr:nvSpPr>
            <xdr:cNvPr id="5868" name="Check Box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321</xdr:row>
          <xdr:rowOff>0</xdr:rowOff>
        </xdr:from>
        <xdr:to>
          <xdr:col>16</xdr:col>
          <xdr:colOff>419100</xdr:colOff>
          <xdr:row>321</xdr:row>
          <xdr:rowOff>243840</xdr:rowOff>
        </xdr:to>
        <xdr:sp macro="" textlink="">
          <xdr:nvSpPr>
            <xdr:cNvPr id="5869" name="Check Box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321</xdr:row>
          <xdr:rowOff>0</xdr:rowOff>
        </xdr:from>
        <xdr:to>
          <xdr:col>16</xdr:col>
          <xdr:colOff>419100</xdr:colOff>
          <xdr:row>321</xdr:row>
          <xdr:rowOff>243840</xdr:rowOff>
        </xdr:to>
        <xdr:sp macro="" textlink="">
          <xdr:nvSpPr>
            <xdr:cNvPr id="5870" name="Check Box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322</xdr:row>
          <xdr:rowOff>0</xdr:rowOff>
        </xdr:from>
        <xdr:to>
          <xdr:col>16</xdr:col>
          <xdr:colOff>419100</xdr:colOff>
          <xdr:row>322</xdr:row>
          <xdr:rowOff>243840</xdr:rowOff>
        </xdr:to>
        <xdr:sp macro="" textlink="">
          <xdr:nvSpPr>
            <xdr:cNvPr id="5871" name="Check Box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322</xdr:row>
          <xdr:rowOff>0</xdr:rowOff>
        </xdr:from>
        <xdr:to>
          <xdr:col>16</xdr:col>
          <xdr:colOff>419100</xdr:colOff>
          <xdr:row>322</xdr:row>
          <xdr:rowOff>243840</xdr:rowOff>
        </xdr:to>
        <xdr:sp macro="" textlink="">
          <xdr:nvSpPr>
            <xdr:cNvPr id="5872" name="Check Box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322</xdr:row>
          <xdr:rowOff>0</xdr:rowOff>
        </xdr:from>
        <xdr:to>
          <xdr:col>16</xdr:col>
          <xdr:colOff>419100</xdr:colOff>
          <xdr:row>322</xdr:row>
          <xdr:rowOff>243840</xdr:rowOff>
        </xdr:to>
        <xdr:sp macro="" textlink="">
          <xdr:nvSpPr>
            <xdr:cNvPr id="5873" name="Check Box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322</xdr:row>
          <xdr:rowOff>0</xdr:rowOff>
        </xdr:from>
        <xdr:to>
          <xdr:col>16</xdr:col>
          <xdr:colOff>419100</xdr:colOff>
          <xdr:row>322</xdr:row>
          <xdr:rowOff>243840</xdr:rowOff>
        </xdr:to>
        <xdr:sp macro="" textlink="">
          <xdr:nvSpPr>
            <xdr:cNvPr id="5874" name="Check Box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323</xdr:row>
          <xdr:rowOff>0</xdr:rowOff>
        </xdr:from>
        <xdr:to>
          <xdr:col>16</xdr:col>
          <xdr:colOff>419100</xdr:colOff>
          <xdr:row>323</xdr:row>
          <xdr:rowOff>243840</xdr:rowOff>
        </xdr:to>
        <xdr:sp macro="" textlink="">
          <xdr:nvSpPr>
            <xdr:cNvPr id="5875" name="Check Box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323</xdr:row>
          <xdr:rowOff>0</xdr:rowOff>
        </xdr:from>
        <xdr:to>
          <xdr:col>16</xdr:col>
          <xdr:colOff>419100</xdr:colOff>
          <xdr:row>323</xdr:row>
          <xdr:rowOff>243840</xdr:rowOff>
        </xdr:to>
        <xdr:sp macro="" textlink="">
          <xdr:nvSpPr>
            <xdr:cNvPr id="5876" name="Check Box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323</xdr:row>
          <xdr:rowOff>0</xdr:rowOff>
        </xdr:from>
        <xdr:to>
          <xdr:col>16</xdr:col>
          <xdr:colOff>419100</xdr:colOff>
          <xdr:row>323</xdr:row>
          <xdr:rowOff>243840</xdr:rowOff>
        </xdr:to>
        <xdr:sp macro="" textlink="">
          <xdr:nvSpPr>
            <xdr:cNvPr id="5877" name="Check Box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323</xdr:row>
          <xdr:rowOff>0</xdr:rowOff>
        </xdr:from>
        <xdr:to>
          <xdr:col>16</xdr:col>
          <xdr:colOff>419100</xdr:colOff>
          <xdr:row>323</xdr:row>
          <xdr:rowOff>243840</xdr:rowOff>
        </xdr:to>
        <xdr:sp macro="" textlink="">
          <xdr:nvSpPr>
            <xdr:cNvPr id="5878" name="Check Box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324</xdr:row>
          <xdr:rowOff>0</xdr:rowOff>
        </xdr:from>
        <xdr:to>
          <xdr:col>16</xdr:col>
          <xdr:colOff>419100</xdr:colOff>
          <xdr:row>324</xdr:row>
          <xdr:rowOff>243840</xdr:rowOff>
        </xdr:to>
        <xdr:sp macro="" textlink="">
          <xdr:nvSpPr>
            <xdr:cNvPr id="5879" name="Check Box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324</xdr:row>
          <xdr:rowOff>0</xdr:rowOff>
        </xdr:from>
        <xdr:to>
          <xdr:col>16</xdr:col>
          <xdr:colOff>419100</xdr:colOff>
          <xdr:row>324</xdr:row>
          <xdr:rowOff>243840</xdr:rowOff>
        </xdr:to>
        <xdr:sp macro="" textlink="">
          <xdr:nvSpPr>
            <xdr:cNvPr id="5880" name="Check Box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324</xdr:row>
          <xdr:rowOff>0</xdr:rowOff>
        </xdr:from>
        <xdr:to>
          <xdr:col>16</xdr:col>
          <xdr:colOff>419100</xdr:colOff>
          <xdr:row>324</xdr:row>
          <xdr:rowOff>243840</xdr:rowOff>
        </xdr:to>
        <xdr:sp macro="" textlink="">
          <xdr:nvSpPr>
            <xdr:cNvPr id="5881" name="Check Box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324</xdr:row>
          <xdr:rowOff>0</xdr:rowOff>
        </xdr:from>
        <xdr:to>
          <xdr:col>16</xdr:col>
          <xdr:colOff>419100</xdr:colOff>
          <xdr:row>324</xdr:row>
          <xdr:rowOff>243840</xdr:rowOff>
        </xdr:to>
        <xdr:sp macro="" textlink="">
          <xdr:nvSpPr>
            <xdr:cNvPr id="5882" name="Check Box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325</xdr:row>
          <xdr:rowOff>0</xdr:rowOff>
        </xdr:from>
        <xdr:to>
          <xdr:col>16</xdr:col>
          <xdr:colOff>419100</xdr:colOff>
          <xdr:row>325</xdr:row>
          <xdr:rowOff>243840</xdr:rowOff>
        </xdr:to>
        <xdr:sp macro="" textlink="">
          <xdr:nvSpPr>
            <xdr:cNvPr id="5883" name="Check Box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325</xdr:row>
          <xdr:rowOff>0</xdr:rowOff>
        </xdr:from>
        <xdr:to>
          <xdr:col>16</xdr:col>
          <xdr:colOff>419100</xdr:colOff>
          <xdr:row>325</xdr:row>
          <xdr:rowOff>243840</xdr:rowOff>
        </xdr:to>
        <xdr:sp macro="" textlink="">
          <xdr:nvSpPr>
            <xdr:cNvPr id="5884" name="Check Box 764" hidden="1">
              <a:extLst>
                <a:ext uri="{63B3BB69-23CF-44E3-9099-C40C66FF867C}">
                  <a14:compatExt spid="_x0000_s5884"/>
                </a:ext>
                <a:ext uri="{FF2B5EF4-FFF2-40B4-BE49-F238E27FC236}">
                  <a16:creationId xmlns:a16="http://schemas.microsoft.com/office/drawing/2014/main" id="{00000000-0008-0000-0200-0000F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325</xdr:row>
          <xdr:rowOff>0</xdr:rowOff>
        </xdr:from>
        <xdr:to>
          <xdr:col>16</xdr:col>
          <xdr:colOff>419100</xdr:colOff>
          <xdr:row>325</xdr:row>
          <xdr:rowOff>243840</xdr:rowOff>
        </xdr:to>
        <xdr:sp macro="" textlink="">
          <xdr:nvSpPr>
            <xdr:cNvPr id="5885" name="Check Box 765" hidden="1">
              <a:extLst>
                <a:ext uri="{63B3BB69-23CF-44E3-9099-C40C66FF867C}">
                  <a14:compatExt spid="_x0000_s5885"/>
                </a:ext>
                <a:ext uri="{FF2B5EF4-FFF2-40B4-BE49-F238E27FC236}">
                  <a16:creationId xmlns:a16="http://schemas.microsoft.com/office/drawing/2014/main" id="{00000000-0008-0000-0200-0000F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325</xdr:row>
          <xdr:rowOff>0</xdr:rowOff>
        </xdr:from>
        <xdr:to>
          <xdr:col>16</xdr:col>
          <xdr:colOff>419100</xdr:colOff>
          <xdr:row>325</xdr:row>
          <xdr:rowOff>243840</xdr:rowOff>
        </xdr:to>
        <xdr:sp macro="" textlink="">
          <xdr:nvSpPr>
            <xdr:cNvPr id="5886" name="Check Box 766" hidden="1">
              <a:extLst>
                <a:ext uri="{63B3BB69-23CF-44E3-9099-C40C66FF867C}">
                  <a14:compatExt spid="_x0000_s5886"/>
                </a:ext>
                <a:ext uri="{FF2B5EF4-FFF2-40B4-BE49-F238E27FC236}">
                  <a16:creationId xmlns:a16="http://schemas.microsoft.com/office/drawing/2014/main" id="{00000000-0008-0000-0200-0000F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326</xdr:row>
          <xdr:rowOff>0</xdr:rowOff>
        </xdr:from>
        <xdr:to>
          <xdr:col>16</xdr:col>
          <xdr:colOff>419100</xdr:colOff>
          <xdr:row>326</xdr:row>
          <xdr:rowOff>243840</xdr:rowOff>
        </xdr:to>
        <xdr:sp macro="" textlink="">
          <xdr:nvSpPr>
            <xdr:cNvPr id="5887" name="Check Box 767" hidden="1">
              <a:extLst>
                <a:ext uri="{63B3BB69-23CF-44E3-9099-C40C66FF867C}">
                  <a14:compatExt spid="_x0000_s5887"/>
                </a:ext>
                <a:ext uri="{FF2B5EF4-FFF2-40B4-BE49-F238E27FC236}">
                  <a16:creationId xmlns:a16="http://schemas.microsoft.com/office/drawing/2014/main" id="{00000000-0008-0000-0200-0000F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326</xdr:row>
          <xdr:rowOff>0</xdr:rowOff>
        </xdr:from>
        <xdr:to>
          <xdr:col>16</xdr:col>
          <xdr:colOff>419100</xdr:colOff>
          <xdr:row>326</xdr:row>
          <xdr:rowOff>243840</xdr:rowOff>
        </xdr:to>
        <xdr:sp macro="" textlink="">
          <xdr:nvSpPr>
            <xdr:cNvPr id="5888" name="Check Box 768" hidden="1">
              <a:extLst>
                <a:ext uri="{63B3BB69-23CF-44E3-9099-C40C66FF867C}">
                  <a14:compatExt spid="_x0000_s5888"/>
                </a:ext>
                <a:ext uri="{FF2B5EF4-FFF2-40B4-BE49-F238E27FC236}">
                  <a16:creationId xmlns:a16="http://schemas.microsoft.com/office/drawing/2014/main" id="{00000000-0008-0000-0200-00000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326</xdr:row>
          <xdr:rowOff>0</xdr:rowOff>
        </xdr:from>
        <xdr:to>
          <xdr:col>16</xdr:col>
          <xdr:colOff>419100</xdr:colOff>
          <xdr:row>326</xdr:row>
          <xdr:rowOff>243840</xdr:rowOff>
        </xdr:to>
        <xdr:sp macro="" textlink="">
          <xdr:nvSpPr>
            <xdr:cNvPr id="5889" name="Check Box 769" hidden="1">
              <a:extLst>
                <a:ext uri="{63B3BB69-23CF-44E3-9099-C40C66FF867C}">
                  <a14:compatExt spid="_x0000_s5889"/>
                </a:ext>
                <a:ext uri="{FF2B5EF4-FFF2-40B4-BE49-F238E27FC236}">
                  <a16:creationId xmlns:a16="http://schemas.microsoft.com/office/drawing/2014/main" id="{00000000-0008-0000-0200-00000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326</xdr:row>
          <xdr:rowOff>0</xdr:rowOff>
        </xdr:from>
        <xdr:to>
          <xdr:col>16</xdr:col>
          <xdr:colOff>419100</xdr:colOff>
          <xdr:row>326</xdr:row>
          <xdr:rowOff>243840</xdr:rowOff>
        </xdr:to>
        <xdr:sp macro="" textlink="">
          <xdr:nvSpPr>
            <xdr:cNvPr id="5890" name="Check Box 770" hidden="1">
              <a:extLst>
                <a:ext uri="{63B3BB69-23CF-44E3-9099-C40C66FF867C}">
                  <a14:compatExt spid="_x0000_s5890"/>
                </a:ext>
                <a:ext uri="{FF2B5EF4-FFF2-40B4-BE49-F238E27FC236}">
                  <a16:creationId xmlns:a16="http://schemas.microsoft.com/office/drawing/2014/main" id="{00000000-0008-0000-0200-00000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327</xdr:row>
          <xdr:rowOff>0</xdr:rowOff>
        </xdr:from>
        <xdr:to>
          <xdr:col>16</xdr:col>
          <xdr:colOff>419100</xdr:colOff>
          <xdr:row>327</xdr:row>
          <xdr:rowOff>243840</xdr:rowOff>
        </xdr:to>
        <xdr:sp macro="" textlink="">
          <xdr:nvSpPr>
            <xdr:cNvPr id="5891" name="Check Box 771" hidden="1">
              <a:extLst>
                <a:ext uri="{63B3BB69-23CF-44E3-9099-C40C66FF867C}">
                  <a14:compatExt spid="_x0000_s5891"/>
                </a:ext>
                <a:ext uri="{FF2B5EF4-FFF2-40B4-BE49-F238E27FC236}">
                  <a16:creationId xmlns:a16="http://schemas.microsoft.com/office/drawing/2014/main" id="{00000000-0008-0000-0200-00000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327</xdr:row>
          <xdr:rowOff>0</xdr:rowOff>
        </xdr:from>
        <xdr:to>
          <xdr:col>16</xdr:col>
          <xdr:colOff>419100</xdr:colOff>
          <xdr:row>327</xdr:row>
          <xdr:rowOff>243840</xdr:rowOff>
        </xdr:to>
        <xdr:sp macro="" textlink="">
          <xdr:nvSpPr>
            <xdr:cNvPr id="5892" name="Check Box 772" hidden="1">
              <a:extLst>
                <a:ext uri="{63B3BB69-23CF-44E3-9099-C40C66FF867C}">
                  <a14:compatExt spid="_x0000_s5892"/>
                </a:ext>
                <a:ext uri="{FF2B5EF4-FFF2-40B4-BE49-F238E27FC236}">
                  <a16:creationId xmlns:a16="http://schemas.microsoft.com/office/drawing/2014/main" id="{00000000-0008-0000-0200-00000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327</xdr:row>
          <xdr:rowOff>0</xdr:rowOff>
        </xdr:from>
        <xdr:to>
          <xdr:col>16</xdr:col>
          <xdr:colOff>419100</xdr:colOff>
          <xdr:row>327</xdr:row>
          <xdr:rowOff>243840</xdr:rowOff>
        </xdr:to>
        <xdr:sp macro="" textlink="">
          <xdr:nvSpPr>
            <xdr:cNvPr id="5893" name="Check Box 773" hidden="1">
              <a:extLst>
                <a:ext uri="{63B3BB69-23CF-44E3-9099-C40C66FF867C}">
                  <a14:compatExt spid="_x0000_s5893"/>
                </a:ext>
                <a:ext uri="{FF2B5EF4-FFF2-40B4-BE49-F238E27FC236}">
                  <a16:creationId xmlns:a16="http://schemas.microsoft.com/office/drawing/2014/main" id="{00000000-0008-0000-0200-00000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327</xdr:row>
          <xdr:rowOff>0</xdr:rowOff>
        </xdr:from>
        <xdr:to>
          <xdr:col>16</xdr:col>
          <xdr:colOff>419100</xdr:colOff>
          <xdr:row>327</xdr:row>
          <xdr:rowOff>243840</xdr:rowOff>
        </xdr:to>
        <xdr:sp macro="" textlink="">
          <xdr:nvSpPr>
            <xdr:cNvPr id="5894" name="Check Box 774" hidden="1">
              <a:extLst>
                <a:ext uri="{63B3BB69-23CF-44E3-9099-C40C66FF867C}">
                  <a14:compatExt spid="_x0000_s5894"/>
                </a:ext>
                <a:ext uri="{FF2B5EF4-FFF2-40B4-BE49-F238E27FC236}">
                  <a16:creationId xmlns:a16="http://schemas.microsoft.com/office/drawing/2014/main" id="{00000000-0008-0000-0200-00000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328</xdr:row>
          <xdr:rowOff>0</xdr:rowOff>
        </xdr:from>
        <xdr:to>
          <xdr:col>16</xdr:col>
          <xdr:colOff>419100</xdr:colOff>
          <xdr:row>328</xdr:row>
          <xdr:rowOff>243840</xdr:rowOff>
        </xdr:to>
        <xdr:sp macro="" textlink="">
          <xdr:nvSpPr>
            <xdr:cNvPr id="5895" name="Check Box 775" hidden="1">
              <a:extLst>
                <a:ext uri="{63B3BB69-23CF-44E3-9099-C40C66FF867C}">
                  <a14:compatExt spid="_x0000_s5895"/>
                </a:ext>
                <a:ext uri="{FF2B5EF4-FFF2-40B4-BE49-F238E27FC236}">
                  <a16:creationId xmlns:a16="http://schemas.microsoft.com/office/drawing/2014/main" id="{00000000-0008-0000-0200-00000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328</xdr:row>
          <xdr:rowOff>0</xdr:rowOff>
        </xdr:from>
        <xdr:to>
          <xdr:col>16</xdr:col>
          <xdr:colOff>419100</xdr:colOff>
          <xdr:row>328</xdr:row>
          <xdr:rowOff>243840</xdr:rowOff>
        </xdr:to>
        <xdr:sp macro="" textlink="">
          <xdr:nvSpPr>
            <xdr:cNvPr id="5896" name="Check Box 776" hidden="1">
              <a:extLst>
                <a:ext uri="{63B3BB69-23CF-44E3-9099-C40C66FF867C}">
                  <a14:compatExt spid="_x0000_s5896"/>
                </a:ext>
                <a:ext uri="{FF2B5EF4-FFF2-40B4-BE49-F238E27FC236}">
                  <a16:creationId xmlns:a16="http://schemas.microsoft.com/office/drawing/2014/main" id="{00000000-0008-0000-0200-00000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328</xdr:row>
          <xdr:rowOff>0</xdr:rowOff>
        </xdr:from>
        <xdr:to>
          <xdr:col>16</xdr:col>
          <xdr:colOff>419100</xdr:colOff>
          <xdr:row>328</xdr:row>
          <xdr:rowOff>243840</xdr:rowOff>
        </xdr:to>
        <xdr:sp macro="" textlink="">
          <xdr:nvSpPr>
            <xdr:cNvPr id="5897" name="Check Box 777" hidden="1">
              <a:extLst>
                <a:ext uri="{63B3BB69-23CF-44E3-9099-C40C66FF867C}">
                  <a14:compatExt spid="_x0000_s5897"/>
                </a:ext>
                <a:ext uri="{FF2B5EF4-FFF2-40B4-BE49-F238E27FC236}">
                  <a16:creationId xmlns:a16="http://schemas.microsoft.com/office/drawing/2014/main" id="{00000000-0008-0000-0200-00000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328</xdr:row>
          <xdr:rowOff>0</xdr:rowOff>
        </xdr:from>
        <xdr:to>
          <xdr:col>16</xdr:col>
          <xdr:colOff>419100</xdr:colOff>
          <xdr:row>328</xdr:row>
          <xdr:rowOff>243840</xdr:rowOff>
        </xdr:to>
        <xdr:sp macro="" textlink="">
          <xdr:nvSpPr>
            <xdr:cNvPr id="5898" name="Check Box 778" hidden="1">
              <a:extLst>
                <a:ext uri="{63B3BB69-23CF-44E3-9099-C40C66FF867C}">
                  <a14:compatExt spid="_x0000_s5898"/>
                </a:ext>
                <a:ext uri="{FF2B5EF4-FFF2-40B4-BE49-F238E27FC236}">
                  <a16:creationId xmlns:a16="http://schemas.microsoft.com/office/drawing/2014/main" id="{00000000-0008-0000-0200-00000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330</xdr:row>
          <xdr:rowOff>0</xdr:rowOff>
        </xdr:from>
        <xdr:to>
          <xdr:col>16</xdr:col>
          <xdr:colOff>419100</xdr:colOff>
          <xdr:row>330</xdr:row>
          <xdr:rowOff>243840</xdr:rowOff>
        </xdr:to>
        <xdr:sp macro="" textlink="">
          <xdr:nvSpPr>
            <xdr:cNvPr id="5899" name="Check Box 779" hidden="1">
              <a:extLst>
                <a:ext uri="{63B3BB69-23CF-44E3-9099-C40C66FF867C}">
                  <a14:compatExt spid="_x0000_s5899"/>
                </a:ext>
                <a:ext uri="{FF2B5EF4-FFF2-40B4-BE49-F238E27FC236}">
                  <a16:creationId xmlns:a16="http://schemas.microsoft.com/office/drawing/2014/main" id="{00000000-0008-0000-0200-00000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330</xdr:row>
          <xdr:rowOff>0</xdr:rowOff>
        </xdr:from>
        <xdr:to>
          <xdr:col>16</xdr:col>
          <xdr:colOff>419100</xdr:colOff>
          <xdr:row>330</xdr:row>
          <xdr:rowOff>243840</xdr:rowOff>
        </xdr:to>
        <xdr:sp macro="" textlink="">
          <xdr:nvSpPr>
            <xdr:cNvPr id="5900" name="Check Box 780" hidden="1">
              <a:extLst>
                <a:ext uri="{63B3BB69-23CF-44E3-9099-C40C66FF867C}">
                  <a14:compatExt spid="_x0000_s5900"/>
                </a:ext>
                <a:ext uri="{FF2B5EF4-FFF2-40B4-BE49-F238E27FC236}">
                  <a16:creationId xmlns:a16="http://schemas.microsoft.com/office/drawing/2014/main" id="{00000000-0008-0000-0200-00000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330</xdr:row>
          <xdr:rowOff>0</xdr:rowOff>
        </xdr:from>
        <xdr:to>
          <xdr:col>16</xdr:col>
          <xdr:colOff>419100</xdr:colOff>
          <xdr:row>330</xdr:row>
          <xdr:rowOff>243840</xdr:rowOff>
        </xdr:to>
        <xdr:sp macro="" textlink="">
          <xdr:nvSpPr>
            <xdr:cNvPr id="5901" name="Check Box 781" hidden="1">
              <a:extLst>
                <a:ext uri="{63B3BB69-23CF-44E3-9099-C40C66FF867C}">
                  <a14:compatExt spid="_x0000_s5901"/>
                </a:ext>
                <a:ext uri="{FF2B5EF4-FFF2-40B4-BE49-F238E27FC236}">
                  <a16:creationId xmlns:a16="http://schemas.microsoft.com/office/drawing/2014/main" id="{00000000-0008-0000-0200-00000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330</xdr:row>
          <xdr:rowOff>0</xdr:rowOff>
        </xdr:from>
        <xdr:to>
          <xdr:col>16</xdr:col>
          <xdr:colOff>419100</xdr:colOff>
          <xdr:row>330</xdr:row>
          <xdr:rowOff>243840</xdr:rowOff>
        </xdr:to>
        <xdr:sp macro="" textlink="">
          <xdr:nvSpPr>
            <xdr:cNvPr id="5902" name="Check Box 782" hidden="1">
              <a:extLst>
                <a:ext uri="{63B3BB69-23CF-44E3-9099-C40C66FF867C}">
                  <a14:compatExt spid="_x0000_s5902"/>
                </a:ext>
                <a:ext uri="{FF2B5EF4-FFF2-40B4-BE49-F238E27FC236}">
                  <a16:creationId xmlns:a16="http://schemas.microsoft.com/office/drawing/2014/main" id="{00000000-0008-0000-0200-00000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331</xdr:row>
          <xdr:rowOff>0</xdr:rowOff>
        </xdr:from>
        <xdr:to>
          <xdr:col>16</xdr:col>
          <xdr:colOff>419100</xdr:colOff>
          <xdr:row>331</xdr:row>
          <xdr:rowOff>243840</xdr:rowOff>
        </xdr:to>
        <xdr:sp macro="" textlink="">
          <xdr:nvSpPr>
            <xdr:cNvPr id="5903" name="Check Box 783" hidden="1">
              <a:extLst>
                <a:ext uri="{63B3BB69-23CF-44E3-9099-C40C66FF867C}">
                  <a14:compatExt spid="_x0000_s5903"/>
                </a:ext>
                <a:ext uri="{FF2B5EF4-FFF2-40B4-BE49-F238E27FC236}">
                  <a16:creationId xmlns:a16="http://schemas.microsoft.com/office/drawing/2014/main" id="{00000000-0008-0000-0200-00000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331</xdr:row>
          <xdr:rowOff>0</xdr:rowOff>
        </xdr:from>
        <xdr:to>
          <xdr:col>16</xdr:col>
          <xdr:colOff>419100</xdr:colOff>
          <xdr:row>331</xdr:row>
          <xdr:rowOff>243840</xdr:rowOff>
        </xdr:to>
        <xdr:sp macro="" textlink="">
          <xdr:nvSpPr>
            <xdr:cNvPr id="5904" name="Check Box 784" hidden="1">
              <a:extLst>
                <a:ext uri="{63B3BB69-23CF-44E3-9099-C40C66FF867C}">
                  <a14:compatExt spid="_x0000_s5904"/>
                </a:ext>
                <a:ext uri="{FF2B5EF4-FFF2-40B4-BE49-F238E27FC236}">
                  <a16:creationId xmlns:a16="http://schemas.microsoft.com/office/drawing/2014/main" id="{00000000-0008-0000-0200-00001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331</xdr:row>
          <xdr:rowOff>0</xdr:rowOff>
        </xdr:from>
        <xdr:to>
          <xdr:col>16</xdr:col>
          <xdr:colOff>419100</xdr:colOff>
          <xdr:row>331</xdr:row>
          <xdr:rowOff>243840</xdr:rowOff>
        </xdr:to>
        <xdr:sp macro="" textlink="">
          <xdr:nvSpPr>
            <xdr:cNvPr id="5905" name="Check Box 785" hidden="1">
              <a:extLst>
                <a:ext uri="{63B3BB69-23CF-44E3-9099-C40C66FF867C}">
                  <a14:compatExt spid="_x0000_s5905"/>
                </a:ext>
                <a:ext uri="{FF2B5EF4-FFF2-40B4-BE49-F238E27FC236}">
                  <a16:creationId xmlns:a16="http://schemas.microsoft.com/office/drawing/2014/main" id="{00000000-0008-0000-0200-00001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331</xdr:row>
          <xdr:rowOff>0</xdr:rowOff>
        </xdr:from>
        <xdr:to>
          <xdr:col>16</xdr:col>
          <xdr:colOff>419100</xdr:colOff>
          <xdr:row>331</xdr:row>
          <xdr:rowOff>243840</xdr:rowOff>
        </xdr:to>
        <xdr:sp macro="" textlink="">
          <xdr:nvSpPr>
            <xdr:cNvPr id="5906" name="Check Box 786" hidden="1">
              <a:extLst>
                <a:ext uri="{63B3BB69-23CF-44E3-9099-C40C66FF867C}">
                  <a14:compatExt spid="_x0000_s5906"/>
                </a:ext>
                <a:ext uri="{FF2B5EF4-FFF2-40B4-BE49-F238E27FC236}">
                  <a16:creationId xmlns:a16="http://schemas.microsoft.com/office/drawing/2014/main" id="{00000000-0008-0000-0200-00001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332</xdr:row>
          <xdr:rowOff>0</xdr:rowOff>
        </xdr:from>
        <xdr:to>
          <xdr:col>16</xdr:col>
          <xdr:colOff>419100</xdr:colOff>
          <xdr:row>332</xdr:row>
          <xdr:rowOff>243840</xdr:rowOff>
        </xdr:to>
        <xdr:sp macro="" textlink="">
          <xdr:nvSpPr>
            <xdr:cNvPr id="5907" name="Check Box 787" hidden="1">
              <a:extLst>
                <a:ext uri="{63B3BB69-23CF-44E3-9099-C40C66FF867C}">
                  <a14:compatExt spid="_x0000_s5907"/>
                </a:ext>
                <a:ext uri="{FF2B5EF4-FFF2-40B4-BE49-F238E27FC236}">
                  <a16:creationId xmlns:a16="http://schemas.microsoft.com/office/drawing/2014/main" id="{00000000-0008-0000-0200-00001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332</xdr:row>
          <xdr:rowOff>0</xdr:rowOff>
        </xdr:from>
        <xdr:to>
          <xdr:col>16</xdr:col>
          <xdr:colOff>419100</xdr:colOff>
          <xdr:row>332</xdr:row>
          <xdr:rowOff>243840</xdr:rowOff>
        </xdr:to>
        <xdr:sp macro="" textlink="">
          <xdr:nvSpPr>
            <xdr:cNvPr id="5908" name="Check Box 788" hidden="1">
              <a:extLst>
                <a:ext uri="{63B3BB69-23CF-44E3-9099-C40C66FF867C}">
                  <a14:compatExt spid="_x0000_s5908"/>
                </a:ext>
                <a:ext uri="{FF2B5EF4-FFF2-40B4-BE49-F238E27FC236}">
                  <a16:creationId xmlns:a16="http://schemas.microsoft.com/office/drawing/2014/main" id="{00000000-0008-0000-0200-00001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332</xdr:row>
          <xdr:rowOff>0</xdr:rowOff>
        </xdr:from>
        <xdr:to>
          <xdr:col>16</xdr:col>
          <xdr:colOff>419100</xdr:colOff>
          <xdr:row>332</xdr:row>
          <xdr:rowOff>243840</xdr:rowOff>
        </xdr:to>
        <xdr:sp macro="" textlink="">
          <xdr:nvSpPr>
            <xdr:cNvPr id="5909" name="Check Box 789" hidden="1">
              <a:extLst>
                <a:ext uri="{63B3BB69-23CF-44E3-9099-C40C66FF867C}">
                  <a14:compatExt spid="_x0000_s5909"/>
                </a:ext>
                <a:ext uri="{FF2B5EF4-FFF2-40B4-BE49-F238E27FC236}">
                  <a16:creationId xmlns:a16="http://schemas.microsoft.com/office/drawing/2014/main" id="{00000000-0008-0000-0200-00001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332</xdr:row>
          <xdr:rowOff>0</xdr:rowOff>
        </xdr:from>
        <xdr:to>
          <xdr:col>16</xdr:col>
          <xdr:colOff>419100</xdr:colOff>
          <xdr:row>332</xdr:row>
          <xdr:rowOff>243840</xdr:rowOff>
        </xdr:to>
        <xdr:sp macro="" textlink="">
          <xdr:nvSpPr>
            <xdr:cNvPr id="5910" name="Check Box 790" hidden="1">
              <a:extLst>
                <a:ext uri="{63B3BB69-23CF-44E3-9099-C40C66FF867C}">
                  <a14:compatExt spid="_x0000_s5910"/>
                </a:ext>
                <a:ext uri="{FF2B5EF4-FFF2-40B4-BE49-F238E27FC236}">
                  <a16:creationId xmlns:a16="http://schemas.microsoft.com/office/drawing/2014/main" id="{00000000-0008-0000-0200-00001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333</xdr:row>
          <xdr:rowOff>0</xdr:rowOff>
        </xdr:from>
        <xdr:to>
          <xdr:col>16</xdr:col>
          <xdr:colOff>419100</xdr:colOff>
          <xdr:row>333</xdr:row>
          <xdr:rowOff>243840</xdr:rowOff>
        </xdr:to>
        <xdr:sp macro="" textlink="">
          <xdr:nvSpPr>
            <xdr:cNvPr id="5911" name="Check Box 791" hidden="1">
              <a:extLst>
                <a:ext uri="{63B3BB69-23CF-44E3-9099-C40C66FF867C}">
                  <a14:compatExt spid="_x0000_s5911"/>
                </a:ext>
                <a:ext uri="{FF2B5EF4-FFF2-40B4-BE49-F238E27FC236}">
                  <a16:creationId xmlns:a16="http://schemas.microsoft.com/office/drawing/2014/main" id="{00000000-0008-0000-0200-00001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333</xdr:row>
          <xdr:rowOff>0</xdr:rowOff>
        </xdr:from>
        <xdr:to>
          <xdr:col>16</xdr:col>
          <xdr:colOff>419100</xdr:colOff>
          <xdr:row>333</xdr:row>
          <xdr:rowOff>243840</xdr:rowOff>
        </xdr:to>
        <xdr:sp macro="" textlink="">
          <xdr:nvSpPr>
            <xdr:cNvPr id="5912" name="Check Box 792" hidden="1">
              <a:extLst>
                <a:ext uri="{63B3BB69-23CF-44E3-9099-C40C66FF867C}">
                  <a14:compatExt spid="_x0000_s5912"/>
                </a:ext>
                <a:ext uri="{FF2B5EF4-FFF2-40B4-BE49-F238E27FC236}">
                  <a16:creationId xmlns:a16="http://schemas.microsoft.com/office/drawing/2014/main" id="{00000000-0008-0000-0200-00001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333</xdr:row>
          <xdr:rowOff>0</xdr:rowOff>
        </xdr:from>
        <xdr:to>
          <xdr:col>16</xdr:col>
          <xdr:colOff>419100</xdr:colOff>
          <xdr:row>333</xdr:row>
          <xdr:rowOff>243840</xdr:rowOff>
        </xdr:to>
        <xdr:sp macro="" textlink="">
          <xdr:nvSpPr>
            <xdr:cNvPr id="5913" name="Check Box 793" hidden="1">
              <a:extLst>
                <a:ext uri="{63B3BB69-23CF-44E3-9099-C40C66FF867C}">
                  <a14:compatExt spid="_x0000_s5913"/>
                </a:ext>
                <a:ext uri="{FF2B5EF4-FFF2-40B4-BE49-F238E27FC236}">
                  <a16:creationId xmlns:a16="http://schemas.microsoft.com/office/drawing/2014/main" id="{00000000-0008-0000-0200-00001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333</xdr:row>
          <xdr:rowOff>0</xdr:rowOff>
        </xdr:from>
        <xdr:to>
          <xdr:col>16</xdr:col>
          <xdr:colOff>419100</xdr:colOff>
          <xdr:row>333</xdr:row>
          <xdr:rowOff>243840</xdr:rowOff>
        </xdr:to>
        <xdr:sp macro="" textlink="">
          <xdr:nvSpPr>
            <xdr:cNvPr id="5914" name="Check Box 794" hidden="1">
              <a:extLst>
                <a:ext uri="{63B3BB69-23CF-44E3-9099-C40C66FF867C}">
                  <a14:compatExt spid="_x0000_s5914"/>
                </a:ext>
                <a:ext uri="{FF2B5EF4-FFF2-40B4-BE49-F238E27FC236}">
                  <a16:creationId xmlns:a16="http://schemas.microsoft.com/office/drawing/2014/main" id="{00000000-0008-0000-0200-00001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335</xdr:row>
          <xdr:rowOff>0</xdr:rowOff>
        </xdr:from>
        <xdr:to>
          <xdr:col>16</xdr:col>
          <xdr:colOff>419100</xdr:colOff>
          <xdr:row>335</xdr:row>
          <xdr:rowOff>243840</xdr:rowOff>
        </xdr:to>
        <xdr:sp macro="" textlink="">
          <xdr:nvSpPr>
            <xdr:cNvPr id="5915" name="Check Box 795" hidden="1">
              <a:extLst>
                <a:ext uri="{63B3BB69-23CF-44E3-9099-C40C66FF867C}">
                  <a14:compatExt spid="_x0000_s5915"/>
                </a:ext>
                <a:ext uri="{FF2B5EF4-FFF2-40B4-BE49-F238E27FC236}">
                  <a16:creationId xmlns:a16="http://schemas.microsoft.com/office/drawing/2014/main" id="{00000000-0008-0000-0200-00001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335</xdr:row>
          <xdr:rowOff>0</xdr:rowOff>
        </xdr:from>
        <xdr:to>
          <xdr:col>16</xdr:col>
          <xdr:colOff>419100</xdr:colOff>
          <xdr:row>335</xdr:row>
          <xdr:rowOff>243840</xdr:rowOff>
        </xdr:to>
        <xdr:sp macro="" textlink="">
          <xdr:nvSpPr>
            <xdr:cNvPr id="5916" name="Check Box 796" hidden="1">
              <a:extLst>
                <a:ext uri="{63B3BB69-23CF-44E3-9099-C40C66FF867C}">
                  <a14:compatExt spid="_x0000_s5916"/>
                </a:ext>
                <a:ext uri="{FF2B5EF4-FFF2-40B4-BE49-F238E27FC236}">
                  <a16:creationId xmlns:a16="http://schemas.microsoft.com/office/drawing/2014/main" id="{00000000-0008-0000-0200-00001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335</xdr:row>
          <xdr:rowOff>0</xdr:rowOff>
        </xdr:from>
        <xdr:to>
          <xdr:col>16</xdr:col>
          <xdr:colOff>419100</xdr:colOff>
          <xdr:row>335</xdr:row>
          <xdr:rowOff>243840</xdr:rowOff>
        </xdr:to>
        <xdr:sp macro="" textlink="">
          <xdr:nvSpPr>
            <xdr:cNvPr id="5917" name="Check Box 797" hidden="1">
              <a:extLst>
                <a:ext uri="{63B3BB69-23CF-44E3-9099-C40C66FF867C}">
                  <a14:compatExt spid="_x0000_s5917"/>
                </a:ext>
                <a:ext uri="{FF2B5EF4-FFF2-40B4-BE49-F238E27FC236}">
                  <a16:creationId xmlns:a16="http://schemas.microsoft.com/office/drawing/2014/main" id="{00000000-0008-0000-0200-00001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335</xdr:row>
          <xdr:rowOff>0</xdr:rowOff>
        </xdr:from>
        <xdr:to>
          <xdr:col>16</xdr:col>
          <xdr:colOff>419100</xdr:colOff>
          <xdr:row>335</xdr:row>
          <xdr:rowOff>243840</xdr:rowOff>
        </xdr:to>
        <xdr:sp macro="" textlink="">
          <xdr:nvSpPr>
            <xdr:cNvPr id="5918" name="Check Box 798" hidden="1">
              <a:extLst>
                <a:ext uri="{63B3BB69-23CF-44E3-9099-C40C66FF867C}">
                  <a14:compatExt spid="_x0000_s5918"/>
                </a:ext>
                <a:ext uri="{FF2B5EF4-FFF2-40B4-BE49-F238E27FC236}">
                  <a16:creationId xmlns:a16="http://schemas.microsoft.com/office/drawing/2014/main" id="{00000000-0008-0000-0200-00001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336</xdr:row>
          <xdr:rowOff>0</xdr:rowOff>
        </xdr:from>
        <xdr:to>
          <xdr:col>16</xdr:col>
          <xdr:colOff>419100</xdr:colOff>
          <xdr:row>336</xdr:row>
          <xdr:rowOff>243840</xdr:rowOff>
        </xdr:to>
        <xdr:sp macro="" textlink="">
          <xdr:nvSpPr>
            <xdr:cNvPr id="5919" name="Check Box 799" hidden="1">
              <a:extLst>
                <a:ext uri="{63B3BB69-23CF-44E3-9099-C40C66FF867C}">
                  <a14:compatExt spid="_x0000_s5919"/>
                </a:ext>
                <a:ext uri="{FF2B5EF4-FFF2-40B4-BE49-F238E27FC236}">
                  <a16:creationId xmlns:a16="http://schemas.microsoft.com/office/drawing/2014/main" id="{00000000-0008-0000-0200-00001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336</xdr:row>
          <xdr:rowOff>0</xdr:rowOff>
        </xdr:from>
        <xdr:to>
          <xdr:col>16</xdr:col>
          <xdr:colOff>419100</xdr:colOff>
          <xdr:row>336</xdr:row>
          <xdr:rowOff>243840</xdr:rowOff>
        </xdr:to>
        <xdr:sp macro="" textlink="">
          <xdr:nvSpPr>
            <xdr:cNvPr id="5920" name="Check Box 800" hidden="1">
              <a:extLst>
                <a:ext uri="{63B3BB69-23CF-44E3-9099-C40C66FF867C}">
                  <a14:compatExt spid="_x0000_s5920"/>
                </a:ext>
                <a:ext uri="{FF2B5EF4-FFF2-40B4-BE49-F238E27FC236}">
                  <a16:creationId xmlns:a16="http://schemas.microsoft.com/office/drawing/2014/main" id="{00000000-0008-0000-0200-00002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336</xdr:row>
          <xdr:rowOff>0</xdr:rowOff>
        </xdr:from>
        <xdr:to>
          <xdr:col>16</xdr:col>
          <xdr:colOff>419100</xdr:colOff>
          <xdr:row>336</xdr:row>
          <xdr:rowOff>243840</xdr:rowOff>
        </xdr:to>
        <xdr:sp macro="" textlink="">
          <xdr:nvSpPr>
            <xdr:cNvPr id="5921" name="Check Box 801" hidden="1">
              <a:extLst>
                <a:ext uri="{63B3BB69-23CF-44E3-9099-C40C66FF867C}">
                  <a14:compatExt spid="_x0000_s5921"/>
                </a:ext>
                <a:ext uri="{FF2B5EF4-FFF2-40B4-BE49-F238E27FC236}">
                  <a16:creationId xmlns:a16="http://schemas.microsoft.com/office/drawing/2014/main" id="{00000000-0008-0000-0200-00002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336</xdr:row>
          <xdr:rowOff>0</xdr:rowOff>
        </xdr:from>
        <xdr:to>
          <xdr:col>16</xdr:col>
          <xdr:colOff>419100</xdr:colOff>
          <xdr:row>336</xdr:row>
          <xdr:rowOff>243840</xdr:rowOff>
        </xdr:to>
        <xdr:sp macro="" textlink="">
          <xdr:nvSpPr>
            <xdr:cNvPr id="5922" name="Check Box 802" hidden="1">
              <a:extLst>
                <a:ext uri="{63B3BB69-23CF-44E3-9099-C40C66FF867C}">
                  <a14:compatExt spid="_x0000_s5922"/>
                </a:ext>
                <a:ext uri="{FF2B5EF4-FFF2-40B4-BE49-F238E27FC236}">
                  <a16:creationId xmlns:a16="http://schemas.microsoft.com/office/drawing/2014/main" id="{00000000-0008-0000-0200-00002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337</xdr:row>
          <xdr:rowOff>0</xdr:rowOff>
        </xdr:from>
        <xdr:to>
          <xdr:col>16</xdr:col>
          <xdr:colOff>419100</xdr:colOff>
          <xdr:row>337</xdr:row>
          <xdr:rowOff>243840</xdr:rowOff>
        </xdr:to>
        <xdr:sp macro="" textlink="">
          <xdr:nvSpPr>
            <xdr:cNvPr id="5923" name="Check Box 803" hidden="1">
              <a:extLst>
                <a:ext uri="{63B3BB69-23CF-44E3-9099-C40C66FF867C}">
                  <a14:compatExt spid="_x0000_s5923"/>
                </a:ext>
                <a:ext uri="{FF2B5EF4-FFF2-40B4-BE49-F238E27FC236}">
                  <a16:creationId xmlns:a16="http://schemas.microsoft.com/office/drawing/2014/main" id="{00000000-0008-0000-0200-00002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337</xdr:row>
          <xdr:rowOff>0</xdr:rowOff>
        </xdr:from>
        <xdr:to>
          <xdr:col>16</xdr:col>
          <xdr:colOff>419100</xdr:colOff>
          <xdr:row>337</xdr:row>
          <xdr:rowOff>243840</xdr:rowOff>
        </xdr:to>
        <xdr:sp macro="" textlink="">
          <xdr:nvSpPr>
            <xdr:cNvPr id="5924" name="Check Box 804" hidden="1">
              <a:extLst>
                <a:ext uri="{63B3BB69-23CF-44E3-9099-C40C66FF867C}">
                  <a14:compatExt spid="_x0000_s5924"/>
                </a:ext>
                <a:ext uri="{FF2B5EF4-FFF2-40B4-BE49-F238E27FC236}">
                  <a16:creationId xmlns:a16="http://schemas.microsoft.com/office/drawing/2014/main" id="{00000000-0008-0000-0200-00002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337</xdr:row>
          <xdr:rowOff>0</xdr:rowOff>
        </xdr:from>
        <xdr:to>
          <xdr:col>16</xdr:col>
          <xdr:colOff>419100</xdr:colOff>
          <xdr:row>337</xdr:row>
          <xdr:rowOff>243840</xdr:rowOff>
        </xdr:to>
        <xdr:sp macro="" textlink="">
          <xdr:nvSpPr>
            <xdr:cNvPr id="5925" name="Check Box 805" hidden="1">
              <a:extLst>
                <a:ext uri="{63B3BB69-23CF-44E3-9099-C40C66FF867C}">
                  <a14:compatExt spid="_x0000_s5925"/>
                </a:ext>
                <a:ext uri="{FF2B5EF4-FFF2-40B4-BE49-F238E27FC236}">
                  <a16:creationId xmlns:a16="http://schemas.microsoft.com/office/drawing/2014/main" id="{00000000-0008-0000-0200-00002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337</xdr:row>
          <xdr:rowOff>0</xdr:rowOff>
        </xdr:from>
        <xdr:to>
          <xdr:col>16</xdr:col>
          <xdr:colOff>419100</xdr:colOff>
          <xdr:row>337</xdr:row>
          <xdr:rowOff>243840</xdr:rowOff>
        </xdr:to>
        <xdr:sp macro="" textlink="">
          <xdr:nvSpPr>
            <xdr:cNvPr id="5926" name="Check Box 806" hidden="1">
              <a:extLst>
                <a:ext uri="{63B3BB69-23CF-44E3-9099-C40C66FF867C}">
                  <a14:compatExt spid="_x0000_s5926"/>
                </a:ext>
                <a:ext uri="{FF2B5EF4-FFF2-40B4-BE49-F238E27FC236}">
                  <a16:creationId xmlns:a16="http://schemas.microsoft.com/office/drawing/2014/main" id="{00000000-0008-0000-0200-00002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338</xdr:row>
          <xdr:rowOff>0</xdr:rowOff>
        </xdr:from>
        <xdr:to>
          <xdr:col>16</xdr:col>
          <xdr:colOff>419100</xdr:colOff>
          <xdr:row>338</xdr:row>
          <xdr:rowOff>243840</xdr:rowOff>
        </xdr:to>
        <xdr:sp macro="" textlink="">
          <xdr:nvSpPr>
            <xdr:cNvPr id="5927" name="Check Box 807" hidden="1">
              <a:extLst>
                <a:ext uri="{63B3BB69-23CF-44E3-9099-C40C66FF867C}">
                  <a14:compatExt spid="_x0000_s5927"/>
                </a:ext>
                <a:ext uri="{FF2B5EF4-FFF2-40B4-BE49-F238E27FC236}">
                  <a16:creationId xmlns:a16="http://schemas.microsoft.com/office/drawing/2014/main" id="{00000000-0008-0000-0200-00002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338</xdr:row>
          <xdr:rowOff>0</xdr:rowOff>
        </xdr:from>
        <xdr:to>
          <xdr:col>16</xdr:col>
          <xdr:colOff>419100</xdr:colOff>
          <xdr:row>338</xdr:row>
          <xdr:rowOff>243840</xdr:rowOff>
        </xdr:to>
        <xdr:sp macro="" textlink="">
          <xdr:nvSpPr>
            <xdr:cNvPr id="5928" name="Check Box 808" hidden="1">
              <a:extLst>
                <a:ext uri="{63B3BB69-23CF-44E3-9099-C40C66FF867C}">
                  <a14:compatExt spid="_x0000_s5928"/>
                </a:ext>
                <a:ext uri="{FF2B5EF4-FFF2-40B4-BE49-F238E27FC236}">
                  <a16:creationId xmlns:a16="http://schemas.microsoft.com/office/drawing/2014/main" id="{00000000-0008-0000-0200-00002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338</xdr:row>
          <xdr:rowOff>0</xdr:rowOff>
        </xdr:from>
        <xdr:to>
          <xdr:col>16</xdr:col>
          <xdr:colOff>419100</xdr:colOff>
          <xdr:row>338</xdr:row>
          <xdr:rowOff>243840</xdr:rowOff>
        </xdr:to>
        <xdr:sp macro="" textlink="">
          <xdr:nvSpPr>
            <xdr:cNvPr id="5929" name="Check Box 809" hidden="1">
              <a:extLst>
                <a:ext uri="{63B3BB69-23CF-44E3-9099-C40C66FF867C}">
                  <a14:compatExt spid="_x0000_s5929"/>
                </a:ext>
                <a:ext uri="{FF2B5EF4-FFF2-40B4-BE49-F238E27FC236}">
                  <a16:creationId xmlns:a16="http://schemas.microsoft.com/office/drawing/2014/main" id="{00000000-0008-0000-0200-00002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338</xdr:row>
          <xdr:rowOff>0</xdr:rowOff>
        </xdr:from>
        <xdr:to>
          <xdr:col>16</xdr:col>
          <xdr:colOff>419100</xdr:colOff>
          <xdr:row>338</xdr:row>
          <xdr:rowOff>243840</xdr:rowOff>
        </xdr:to>
        <xdr:sp macro="" textlink="">
          <xdr:nvSpPr>
            <xdr:cNvPr id="5930" name="Check Box 810" hidden="1">
              <a:extLst>
                <a:ext uri="{63B3BB69-23CF-44E3-9099-C40C66FF867C}">
                  <a14:compatExt spid="_x0000_s5930"/>
                </a:ext>
                <a:ext uri="{FF2B5EF4-FFF2-40B4-BE49-F238E27FC236}">
                  <a16:creationId xmlns:a16="http://schemas.microsoft.com/office/drawing/2014/main" id="{00000000-0008-0000-0200-00002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339</xdr:row>
          <xdr:rowOff>0</xdr:rowOff>
        </xdr:from>
        <xdr:to>
          <xdr:col>16</xdr:col>
          <xdr:colOff>419100</xdr:colOff>
          <xdr:row>339</xdr:row>
          <xdr:rowOff>243840</xdr:rowOff>
        </xdr:to>
        <xdr:sp macro="" textlink="">
          <xdr:nvSpPr>
            <xdr:cNvPr id="5931" name="Check Box 811" hidden="1">
              <a:extLst>
                <a:ext uri="{63B3BB69-23CF-44E3-9099-C40C66FF867C}">
                  <a14:compatExt spid="_x0000_s5931"/>
                </a:ext>
                <a:ext uri="{FF2B5EF4-FFF2-40B4-BE49-F238E27FC236}">
                  <a16:creationId xmlns:a16="http://schemas.microsoft.com/office/drawing/2014/main" id="{00000000-0008-0000-0200-00002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339</xdr:row>
          <xdr:rowOff>0</xdr:rowOff>
        </xdr:from>
        <xdr:to>
          <xdr:col>16</xdr:col>
          <xdr:colOff>419100</xdr:colOff>
          <xdr:row>339</xdr:row>
          <xdr:rowOff>243840</xdr:rowOff>
        </xdr:to>
        <xdr:sp macro="" textlink="">
          <xdr:nvSpPr>
            <xdr:cNvPr id="5932" name="Check Box 812" hidden="1">
              <a:extLst>
                <a:ext uri="{63B3BB69-23CF-44E3-9099-C40C66FF867C}">
                  <a14:compatExt spid="_x0000_s5932"/>
                </a:ext>
                <a:ext uri="{FF2B5EF4-FFF2-40B4-BE49-F238E27FC236}">
                  <a16:creationId xmlns:a16="http://schemas.microsoft.com/office/drawing/2014/main" id="{00000000-0008-0000-0200-00002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339</xdr:row>
          <xdr:rowOff>0</xdr:rowOff>
        </xdr:from>
        <xdr:to>
          <xdr:col>16</xdr:col>
          <xdr:colOff>419100</xdr:colOff>
          <xdr:row>339</xdr:row>
          <xdr:rowOff>243840</xdr:rowOff>
        </xdr:to>
        <xdr:sp macro="" textlink="">
          <xdr:nvSpPr>
            <xdr:cNvPr id="5933" name="Check Box 813" hidden="1">
              <a:extLst>
                <a:ext uri="{63B3BB69-23CF-44E3-9099-C40C66FF867C}">
                  <a14:compatExt spid="_x0000_s5933"/>
                </a:ext>
                <a:ext uri="{FF2B5EF4-FFF2-40B4-BE49-F238E27FC236}">
                  <a16:creationId xmlns:a16="http://schemas.microsoft.com/office/drawing/2014/main" id="{00000000-0008-0000-0200-00002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339</xdr:row>
          <xdr:rowOff>0</xdr:rowOff>
        </xdr:from>
        <xdr:to>
          <xdr:col>16</xdr:col>
          <xdr:colOff>419100</xdr:colOff>
          <xdr:row>339</xdr:row>
          <xdr:rowOff>243840</xdr:rowOff>
        </xdr:to>
        <xdr:sp macro="" textlink="">
          <xdr:nvSpPr>
            <xdr:cNvPr id="5934" name="Check Box 814" hidden="1">
              <a:extLst>
                <a:ext uri="{63B3BB69-23CF-44E3-9099-C40C66FF867C}">
                  <a14:compatExt spid="_x0000_s5934"/>
                </a:ext>
                <a:ext uri="{FF2B5EF4-FFF2-40B4-BE49-F238E27FC236}">
                  <a16:creationId xmlns:a16="http://schemas.microsoft.com/office/drawing/2014/main" id="{00000000-0008-0000-0200-00002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340</xdr:row>
          <xdr:rowOff>0</xdr:rowOff>
        </xdr:from>
        <xdr:to>
          <xdr:col>16</xdr:col>
          <xdr:colOff>419100</xdr:colOff>
          <xdr:row>340</xdr:row>
          <xdr:rowOff>243840</xdr:rowOff>
        </xdr:to>
        <xdr:sp macro="" textlink="">
          <xdr:nvSpPr>
            <xdr:cNvPr id="5935" name="Check Box 815" hidden="1">
              <a:extLst>
                <a:ext uri="{63B3BB69-23CF-44E3-9099-C40C66FF867C}">
                  <a14:compatExt spid="_x0000_s5935"/>
                </a:ext>
                <a:ext uri="{FF2B5EF4-FFF2-40B4-BE49-F238E27FC236}">
                  <a16:creationId xmlns:a16="http://schemas.microsoft.com/office/drawing/2014/main" id="{00000000-0008-0000-0200-00002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340</xdr:row>
          <xdr:rowOff>0</xdr:rowOff>
        </xdr:from>
        <xdr:to>
          <xdr:col>16</xdr:col>
          <xdr:colOff>419100</xdr:colOff>
          <xdr:row>340</xdr:row>
          <xdr:rowOff>243840</xdr:rowOff>
        </xdr:to>
        <xdr:sp macro="" textlink="">
          <xdr:nvSpPr>
            <xdr:cNvPr id="5936" name="Check Box 816" hidden="1">
              <a:extLst>
                <a:ext uri="{63B3BB69-23CF-44E3-9099-C40C66FF867C}">
                  <a14:compatExt spid="_x0000_s5936"/>
                </a:ext>
                <a:ext uri="{FF2B5EF4-FFF2-40B4-BE49-F238E27FC236}">
                  <a16:creationId xmlns:a16="http://schemas.microsoft.com/office/drawing/2014/main" id="{00000000-0008-0000-0200-00003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340</xdr:row>
          <xdr:rowOff>0</xdr:rowOff>
        </xdr:from>
        <xdr:to>
          <xdr:col>16</xdr:col>
          <xdr:colOff>419100</xdr:colOff>
          <xdr:row>340</xdr:row>
          <xdr:rowOff>243840</xdr:rowOff>
        </xdr:to>
        <xdr:sp macro="" textlink="">
          <xdr:nvSpPr>
            <xdr:cNvPr id="5937" name="Check Box 817" hidden="1">
              <a:extLst>
                <a:ext uri="{63B3BB69-23CF-44E3-9099-C40C66FF867C}">
                  <a14:compatExt spid="_x0000_s5937"/>
                </a:ext>
                <a:ext uri="{FF2B5EF4-FFF2-40B4-BE49-F238E27FC236}">
                  <a16:creationId xmlns:a16="http://schemas.microsoft.com/office/drawing/2014/main" id="{00000000-0008-0000-0200-00003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340</xdr:row>
          <xdr:rowOff>0</xdr:rowOff>
        </xdr:from>
        <xdr:to>
          <xdr:col>16</xdr:col>
          <xdr:colOff>419100</xdr:colOff>
          <xdr:row>340</xdr:row>
          <xdr:rowOff>243840</xdr:rowOff>
        </xdr:to>
        <xdr:sp macro="" textlink="">
          <xdr:nvSpPr>
            <xdr:cNvPr id="5938" name="Check Box 818" hidden="1">
              <a:extLst>
                <a:ext uri="{63B3BB69-23CF-44E3-9099-C40C66FF867C}">
                  <a14:compatExt spid="_x0000_s5938"/>
                </a:ext>
                <a:ext uri="{FF2B5EF4-FFF2-40B4-BE49-F238E27FC236}">
                  <a16:creationId xmlns:a16="http://schemas.microsoft.com/office/drawing/2014/main" id="{00000000-0008-0000-0200-00003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341</xdr:row>
          <xdr:rowOff>0</xdr:rowOff>
        </xdr:from>
        <xdr:to>
          <xdr:col>16</xdr:col>
          <xdr:colOff>419100</xdr:colOff>
          <xdr:row>341</xdr:row>
          <xdr:rowOff>243840</xdr:rowOff>
        </xdr:to>
        <xdr:sp macro="" textlink="">
          <xdr:nvSpPr>
            <xdr:cNvPr id="5939" name="Check Box 819" hidden="1">
              <a:extLst>
                <a:ext uri="{63B3BB69-23CF-44E3-9099-C40C66FF867C}">
                  <a14:compatExt spid="_x0000_s5939"/>
                </a:ext>
                <a:ext uri="{FF2B5EF4-FFF2-40B4-BE49-F238E27FC236}">
                  <a16:creationId xmlns:a16="http://schemas.microsoft.com/office/drawing/2014/main" id="{00000000-0008-0000-0200-00003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341</xdr:row>
          <xdr:rowOff>0</xdr:rowOff>
        </xdr:from>
        <xdr:to>
          <xdr:col>16</xdr:col>
          <xdr:colOff>419100</xdr:colOff>
          <xdr:row>341</xdr:row>
          <xdr:rowOff>243840</xdr:rowOff>
        </xdr:to>
        <xdr:sp macro="" textlink="">
          <xdr:nvSpPr>
            <xdr:cNvPr id="5940" name="Check Box 820" hidden="1">
              <a:extLst>
                <a:ext uri="{63B3BB69-23CF-44E3-9099-C40C66FF867C}">
                  <a14:compatExt spid="_x0000_s5940"/>
                </a:ext>
                <a:ext uri="{FF2B5EF4-FFF2-40B4-BE49-F238E27FC236}">
                  <a16:creationId xmlns:a16="http://schemas.microsoft.com/office/drawing/2014/main" id="{00000000-0008-0000-0200-00003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341</xdr:row>
          <xdr:rowOff>0</xdr:rowOff>
        </xdr:from>
        <xdr:to>
          <xdr:col>16</xdr:col>
          <xdr:colOff>419100</xdr:colOff>
          <xdr:row>341</xdr:row>
          <xdr:rowOff>243840</xdr:rowOff>
        </xdr:to>
        <xdr:sp macro="" textlink="">
          <xdr:nvSpPr>
            <xdr:cNvPr id="5941" name="Check Box 821" hidden="1">
              <a:extLst>
                <a:ext uri="{63B3BB69-23CF-44E3-9099-C40C66FF867C}">
                  <a14:compatExt spid="_x0000_s5941"/>
                </a:ext>
                <a:ext uri="{FF2B5EF4-FFF2-40B4-BE49-F238E27FC236}">
                  <a16:creationId xmlns:a16="http://schemas.microsoft.com/office/drawing/2014/main" id="{00000000-0008-0000-0200-00003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341</xdr:row>
          <xdr:rowOff>0</xdr:rowOff>
        </xdr:from>
        <xdr:to>
          <xdr:col>16</xdr:col>
          <xdr:colOff>419100</xdr:colOff>
          <xdr:row>341</xdr:row>
          <xdr:rowOff>243840</xdr:rowOff>
        </xdr:to>
        <xdr:sp macro="" textlink="">
          <xdr:nvSpPr>
            <xdr:cNvPr id="5942" name="Check Box 822" hidden="1">
              <a:extLst>
                <a:ext uri="{63B3BB69-23CF-44E3-9099-C40C66FF867C}">
                  <a14:compatExt spid="_x0000_s5942"/>
                </a:ext>
                <a:ext uri="{FF2B5EF4-FFF2-40B4-BE49-F238E27FC236}">
                  <a16:creationId xmlns:a16="http://schemas.microsoft.com/office/drawing/2014/main" id="{00000000-0008-0000-0200-00003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342</xdr:row>
          <xdr:rowOff>0</xdr:rowOff>
        </xdr:from>
        <xdr:to>
          <xdr:col>16</xdr:col>
          <xdr:colOff>419100</xdr:colOff>
          <xdr:row>342</xdr:row>
          <xdr:rowOff>243840</xdr:rowOff>
        </xdr:to>
        <xdr:sp macro="" textlink="">
          <xdr:nvSpPr>
            <xdr:cNvPr id="5943" name="Check Box 823" hidden="1">
              <a:extLst>
                <a:ext uri="{63B3BB69-23CF-44E3-9099-C40C66FF867C}">
                  <a14:compatExt spid="_x0000_s5943"/>
                </a:ext>
                <a:ext uri="{FF2B5EF4-FFF2-40B4-BE49-F238E27FC236}">
                  <a16:creationId xmlns:a16="http://schemas.microsoft.com/office/drawing/2014/main" id="{00000000-0008-0000-0200-00003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342</xdr:row>
          <xdr:rowOff>0</xdr:rowOff>
        </xdr:from>
        <xdr:to>
          <xdr:col>16</xdr:col>
          <xdr:colOff>419100</xdr:colOff>
          <xdr:row>342</xdr:row>
          <xdr:rowOff>243840</xdr:rowOff>
        </xdr:to>
        <xdr:sp macro="" textlink="">
          <xdr:nvSpPr>
            <xdr:cNvPr id="5944" name="Check Box 824" hidden="1">
              <a:extLst>
                <a:ext uri="{63B3BB69-23CF-44E3-9099-C40C66FF867C}">
                  <a14:compatExt spid="_x0000_s5944"/>
                </a:ext>
                <a:ext uri="{FF2B5EF4-FFF2-40B4-BE49-F238E27FC236}">
                  <a16:creationId xmlns:a16="http://schemas.microsoft.com/office/drawing/2014/main" id="{00000000-0008-0000-0200-00003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342</xdr:row>
          <xdr:rowOff>0</xdr:rowOff>
        </xdr:from>
        <xdr:to>
          <xdr:col>16</xdr:col>
          <xdr:colOff>419100</xdr:colOff>
          <xdr:row>342</xdr:row>
          <xdr:rowOff>243840</xdr:rowOff>
        </xdr:to>
        <xdr:sp macro="" textlink="">
          <xdr:nvSpPr>
            <xdr:cNvPr id="5945" name="Check Box 825" hidden="1">
              <a:extLst>
                <a:ext uri="{63B3BB69-23CF-44E3-9099-C40C66FF867C}">
                  <a14:compatExt spid="_x0000_s5945"/>
                </a:ext>
                <a:ext uri="{FF2B5EF4-FFF2-40B4-BE49-F238E27FC236}">
                  <a16:creationId xmlns:a16="http://schemas.microsoft.com/office/drawing/2014/main" id="{00000000-0008-0000-0200-00003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342</xdr:row>
          <xdr:rowOff>0</xdr:rowOff>
        </xdr:from>
        <xdr:to>
          <xdr:col>16</xdr:col>
          <xdr:colOff>419100</xdr:colOff>
          <xdr:row>342</xdr:row>
          <xdr:rowOff>243840</xdr:rowOff>
        </xdr:to>
        <xdr:sp macro="" textlink="">
          <xdr:nvSpPr>
            <xdr:cNvPr id="5946" name="Check Box 826" hidden="1">
              <a:extLst>
                <a:ext uri="{63B3BB69-23CF-44E3-9099-C40C66FF867C}">
                  <a14:compatExt spid="_x0000_s5946"/>
                </a:ext>
                <a:ext uri="{FF2B5EF4-FFF2-40B4-BE49-F238E27FC236}">
                  <a16:creationId xmlns:a16="http://schemas.microsoft.com/office/drawing/2014/main" id="{00000000-0008-0000-0200-00003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343</xdr:row>
          <xdr:rowOff>0</xdr:rowOff>
        </xdr:from>
        <xdr:to>
          <xdr:col>16</xdr:col>
          <xdr:colOff>419100</xdr:colOff>
          <xdr:row>343</xdr:row>
          <xdr:rowOff>243840</xdr:rowOff>
        </xdr:to>
        <xdr:sp macro="" textlink="">
          <xdr:nvSpPr>
            <xdr:cNvPr id="5947" name="Check Box 827" hidden="1">
              <a:extLst>
                <a:ext uri="{63B3BB69-23CF-44E3-9099-C40C66FF867C}">
                  <a14:compatExt spid="_x0000_s5947"/>
                </a:ext>
                <a:ext uri="{FF2B5EF4-FFF2-40B4-BE49-F238E27FC236}">
                  <a16:creationId xmlns:a16="http://schemas.microsoft.com/office/drawing/2014/main" id="{00000000-0008-0000-0200-00003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343</xdr:row>
          <xdr:rowOff>0</xdr:rowOff>
        </xdr:from>
        <xdr:to>
          <xdr:col>16</xdr:col>
          <xdr:colOff>419100</xdr:colOff>
          <xdr:row>343</xdr:row>
          <xdr:rowOff>243840</xdr:rowOff>
        </xdr:to>
        <xdr:sp macro="" textlink="">
          <xdr:nvSpPr>
            <xdr:cNvPr id="5948" name="Check Box 828" hidden="1">
              <a:extLst>
                <a:ext uri="{63B3BB69-23CF-44E3-9099-C40C66FF867C}">
                  <a14:compatExt spid="_x0000_s5948"/>
                </a:ext>
                <a:ext uri="{FF2B5EF4-FFF2-40B4-BE49-F238E27FC236}">
                  <a16:creationId xmlns:a16="http://schemas.microsoft.com/office/drawing/2014/main" id="{00000000-0008-0000-0200-00003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343</xdr:row>
          <xdr:rowOff>0</xdr:rowOff>
        </xdr:from>
        <xdr:to>
          <xdr:col>16</xdr:col>
          <xdr:colOff>419100</xdr:colOff>
          <xdr:row>343</xdr:row>
          <xdr:rowOff>243840</xdr:rowOff>
        </xdr:to>
        <xdr:sp macro="" textlink="">
          <xdr:nvSpPr>
            <xdr:cNvPr id="5949" name="Check Box 829" hidden="1">
              <a:extLst>
                <a:ext uri="{63B3BB69-23CF-44E3-9099-C40C66FF867C}">
                  <a14:compatExt spid="_x0000_s5949"/>
                </a:ext>
                <a:ext uri="{FF2B5EF4-FFF2-40B4-BE49-F238E27FC236}">
                  <a16:creationId xmlns:a16="http://schemas.microsoft.com/office/drawing/2014/main" id="{00000000-0008-0000-0200-00003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343</xdr:row>
          <xdr:rowOff>0</xdr:rowOff>
        </xdr:from>
        <xdr:to>
          <xdr:col>16</xdr:col>
          <xdr:colOff>419100</xdr:colOff>
          <xdr:row>343</xdr:row>
          <xdr:rowOff>243840</xdr:rowOff>
        </xdr:to>
        <xdr:sp macro="" textlink="">
          <xdr:nvSpPr>
            <xdr:cNvPr id="5950" name="Check Box 830" hidden="1">
              <a:extLst>
                <a:ext uri="{63B3BB69-23CF-44E3-9099-C40C66FF867C}">
                  <a14:compatExt spid="_x0000_s5950"/>
                </a:ext>
                <a:ext uri="{FF2B5EF4-FFF2-40B4-BE49-F238E27FC236}">
                  <a16:creationId xmlns:a16="http://schemas.microsoft.com/office/drawing/2014/main" id="{00000000-0008-0000-0200-00003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344</xdr:row>
          <xdr:rowOff>0</xdr:rowOff>
        </xdr:from>
        <xdr:to>
          <xdr:col>16</xdr:col>
          <xdr:colOff>419100</xdr:colOff>
          <xdr:row>344</xdr:row>
          <xdr:rowOff>243840</xdr:rowOff>
        </xdr:to>
        <xdr:sp macro="" textlink="">
          <xdr:nvSpPr>
            <xdr:cNvPr id="5951" name="Check Box 831" hidden="1">
              <a:extLst>
                <a:ext uri="{63B3BB69-23CF-44E3-9099-C40C66FF867C}">
                  <a14:compatExt spid="_x0000_s5951"/>
                </a:ext>
                <a:ext uri="{FF2B5EF4-FFF2-40B4-BE49-F238E27FC236}">
                  <a16:creationId xmlns:a16="http://schemas.microsoft.com/office/drawing/2014/main" id="{00000000-0008-0000-0200-00003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344</xdr:row>
          <xdr:rowOff>0</xdr:rowOff>
        </xdr:from>
        <xdr:to>
          <xdr:col>16</xdr:col>
          <xdr:colOff>419100</xdr:colOff>
          <xdr:row>344</xdr:row>
          <xdr:rowOff>243840</xdr:rowOff>
        </xdr:to>
        <xdr:sp macro="" textlink="">
          <xdr:nvSpPr>
            <xdr:cNvPr id="5952" name="Check Box 832" hidden="1">
              <a:extLst>
                <a:ext uri="{63B3BB69-23CF-44E3-9099-C40C66FF867C}">
                  <a14:compatExt spid="_x0000_s5952"/>
                </a:ext>
                <a:ext uri="{FF2B5EF4-FFF2-40B4-BE49-F238E27FC236}">
                  <a16:creationId xmlns:a16="http://schemas.microsoft.com/office/drawing/2014/main" id="{00000000-0008-0000-0200-00004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344</xdr:row>
          <xdr:rowOff>0</xdr:rowOff>
        </xdr:from>
        <xdr:to>
          <xdr:col>16</xdr:col>
          <xdr:colOff>419100</xdr:colOff>
          <xdr:row>344</xdr:row>
          <xdr:rowOff>243840</xdr:rowOff>
        </xdr:to>
        <xdr:sp macro="" textlink="">
          <xdr:nvSpPr>
            <xdr:cNvPr id="5953" name="Check Box 833" hidden="1">
              <a:extLst>
                <a:ext uri="{63B3BB69-23CF-44E3-9099-C40C66FF867C}">
                  <a14:compatExt spid="_x0000_s5953"/>
                </a:ext>
                <a:ext uri="{FF2B5EF4-FFF2-40B4-BE49-F238E27FC236}">
                  <a16:creationId xmlns:a16="http://schemas.microsoft.com/office/drawing/2014/main" id="{00000000-0008-0000-0200-00004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344</xdr:row>
          <xdr:rowOff>0</xdr:rowOff>
        </xdr:from>
        <xdr:to>
          <xdr:col>16</xdr:col>
          <xdr:colOff>419100</xdr:colOff>
          <xdr:row>344</xdr:row>
          <xdr:rowOff>243840</xdr:rowOff>
        </xdr:to>
        <xdr:sp macro="" textlink="">
          <xdr:nvSpPr>
            <xdr:cNvPr id="5954" name="Check Box 834" hidden="1">
              <a:extLst>
                <a:ext uri="{63B3BB69-23CF-44E3-9099-C40C66FF867C}">
                  <a14:compatExt spid="_x0000_s5954"/>
                </a:ext>
                <a:ext uri="{FF2B5EF4-FFF2-40B4-BE49-F238E27FC236}">
                  <a16:creationId xmlns:a16="http://schemas.microsoft.com/office/drawing/2014/main" id="{00000000-0008-0000-0200-00004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345</xdr:row>
          <xdr:rowOff>0</xdr:rowOff>
        </xdr:from>
        <xdr:to>
          <xdr:col>16</xdr:col>
          <xdr:colOff>419100</xdr:colOff>
          <xdr:row>345</xdr:row>
          <xdr:rowOff>243840</xdr:rowOff>
        </xdr:to>
        <xdr:sp macro="" textlink="">
          <xdr:nvSpPr>
            <xdr:cNvPr id="5955" name="Check Box 835" hidden="1">
              <a:extLst>
                <a:ext uri="{63B3BB69-23CF-44E3-9099-C40C66FF867C}">
                  <a14:compatExt spid="_x0000_s5955"/>
                </a:ext>
                <a:ext uri="{FF2B5EF4-FFF2-40B4-BE49-F238E27FC236}">
                  <a16:creationId xmlns:a16="http://schemas.microsoft.com/office/drawing/2014/main" id="{00000000-0008-0000-0200-00004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345</xdr:row>
          <xdr:rowOff>0</xdr:rowOff>
        </xdr:from>
        <xdr:to>
          <xdr:col>16</xdr:col>
          <xdr:colOff>419100</xdr:colOff>
          <xdr:row>345</xdr:row>
          <xdr:rowOff>243840</xdr:rowOff>
        </xdr:to>
        <xdr:sp macro="" textlink="">
          <xdr:nvSpPr>
            <xdr:cNvPr id="5956" name="Check Box 836" hidden="1">
              <a:extLst>
                <a:ext uri="{63B3BB69-23CF-44E3-9099-C40C66FF867C}">
                  <a14:compatExt spid="_x0000_s5956"/>
                </a:ext>
                <a:ext uri="{FF2B5EF4-FFF2-40B4-BE49-F238E27FC236}">
                  <a16:creationId xmlns:a16="http://schemas.microsoft.com/office/drawing/2014/main" id="{00000000-0008-0000-0200-00004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345</xdr:row>
          <xdr:rowOff>0</xdr:rowOff>
        </xdr:from>
        <xdr:to>
          <xdr:col>16</xdr:col>
          <xdr:colOff>419100</xdr:colOff>
          <xdr:row>345</xdr:row>
          <xdr:rowOff>243840</xdr:rowOff>
        </xdr:to>
        <xdr:sp macro="" textlink="">
          <xdr:nvSpPr>
            <xdr:cNvPr id="5957" name="Check Box 837" hidden="1">
              <a:extLst>
                <a:ext uri="{63B3BB69-23CF-44E3-9099-C40C66FF867C}">
                  <a14:compatExt spid="_x0000_s5957"/>
                </a:ext>
                <a:ext uri="{FF2B5EF4-FFF2-40B4-BE49-F238E27FC236}">
                  <a16:creationId xmlns:a16="http://schemas.microsoft.com/office/drawing/2014/main" id="{00000000-0008-0000-0200-00004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345</xdr:row>
          <xdr:rowOff>0</xdr:rowOff>
        </xdr:from>
        <xdr:to>
          <xdr:col>16</xdr:col>
          <xdr:colOff>419100</xdr:colOff>
          <xdr:row>345</xdr:row>
          <xdr:rowOff>243840</xdr:rowOff>
        </xdr:to>
        <xdr:sp macro="" textlink="">
          <xdr:nvSpPr>
            <xdr:cNvPr id="5958" name="Check Box 838" hidden="1">
              <a:extLst>
                <a:ext uri="{63B3BB69-23CF-44E3-9099-C40C66FF867C}">
                  <a14:compatExt spid="_x0000_s5958"/>
                </a:ext>
                <a:ext uri="{FF2B5EF4-FFF2-40B4-BE49-F238E27FC236}">
                  <a16:creationId xmlns:a16="http://schemas.microsoft.com/office/drawing/2014/main" id="{00000000-0008-0000-0200-00004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346</xdr:row>
          <xdr:rowOff>0</xdr:rowOff>
        </xdr:from>
        <xdr:to>
          <xdr:col>16</xdr:col>
          <xdr:colOff>419100</xdr:colOff>
          <xdr:row>346</xdr:row>
          <xdr:rowOff>243840</xdr:rowOff>
        </xdr:to>
        <xdr:sp macro="" textlink="">
          <xdr:nvSpPr>
            <xdr:cNvPr id="5959" name="Check Box 839" hidden="1">
              <a:extLst>
                <a:ext uri="{63B3BB69-23CF-44E3-9099-C40C66FF867C}">
                  <a14:compatExt spid="_x0000_s5959"/>
                </a:ext>
                <a:ext uri="{FF2B5EF4-FFF2-40B4-BE49-F238E27FC236}">
                  <a16:creationId xmlns:a16="http://schemas.microsoft.com/office/drawing/2014/main" id="{00000000-0008-0000-0200-00004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346</xdr:row>
          <xdr:rowOff>0</xdr:rowOff>
        </xdr:from>
        <xdr:to>
          <xdr:col>16</xdr:col>
          <xdr:colOff>419100</xdr:colOff>
          <xdr:row>346</xdr:row>
          <xdr:rowOff>243840</xdr:rowOff>
        </xdr:to>
        <xdr:sp macro="" textlink="">
          <xdr:nvSpPr>
            <xdr:cNvPr id="5960" name="Check Box 840" hidden="1">
              <a:extLst>
                <a:ext uri="{63B3BB69-23CF-44E3-9099-C40C66FF867C}">
                  <a14:compatExt spid="_x0000_s5960"/>
                </a:ext>
                <a:ext uri="{FF2B5EF4-FFF2-40B4-BE49-F238E27FC236}">
                  <a16:creationId xmlns:a16="http://schemas.microsoft.com/office/drawing/2014/main" id="{00000000-0008-0000-0200-00004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346</xdr:row>
          <xdr:rowOff>0</xdr:rowOff>
        </xdr:from>
        <xdr:to>
          <xdr:col>16</xdr:col>
          <xdr:colOff>419100</xdr:colOff>
          <xdr:row>346</xdr:row>
          <xdr:rowOff>243840</xdr:rowOff>
        </xdr:to>
        <xdr:sp macro="" textlink="">
          <xdr:nvSpPr>
            <xdr:cNvPr id="5961" name="Check Box 841" hidden="1">
              <a:extLst>
                <a:ext uri="{63B3BB69-23CF-44E3-9099-C40C66FF867C}">
                  <a14:compatExt spid="_x0000_s5961"/>
                </a:ext>
                <a:ext uri="{FF2B5EF4-FFF2-40B4-BE49-F238E27FC236}">
                  <a16:creationId xmlns:a16="http://schemas.microsoft.com/office/drawing/2014/main" id="{00000000-0008-0000-0200-00004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346</xdr:row>
          <xdr:rowOff>0</xdr:rowOff>
        </xdr:from>
        <xdr:to>
          <xdr:col>16</xdr:col>
          <xdr:colOff>419100</xdr:colOff>
          <xdr:row>346</xdr:row>
          <xdr:rowOff>243840</xdr:rowOff>
        </xdr:to>
        <xdr:sp macro="" textlink="">
          <xdr:nvSpPr>
            <xdr:cNvPr id="5962" name="Check Box 842" hidden="1">
              <a:extLst>
                <a:ext uri="{63B3BB69-23CF-44E3-9099-C40C66FF867C}">
                  <a14:compatExt spid="_x0000_s5962"/>
                </a:ext>
                <a:ext uri="{FF2B5EF4-FFF2-40B4-BE49-F238E27FC236}">
                  <a16:creationId xmlns:a16="http://schemas.microsoft.com/office/drawing/2014/main" id="{00000000-0008-0000-0200-00004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347</xdr:row>
          <xdr:rowOff>0</xdr:rowOff>
        </xdr:from>
        <xdr:to>
          <xdr:col>16</xdr:col>
          <xdr:colOff>419100</xdr:colOff>
          <xdr:row>347</xdr:row>
          <xdr:rowOff>243840</xdr:rowOff>
        </xdr:to>
        <xdr:sp macro="" textlink="">
          <xdr:nvSpPr>
            <xdr:cNvPr id="5963" name="Check Box 843" hidden="1">
              <a:extLst>
                <a:ext uri="{63B3BB69-23CF-44E3-9099-C40C66FF867C}">
                  <a14:compatExt spid="_x0000_s5963"/>
                </a:ext>
                <a:ext uri="{FF2B5EF4-FFF2-40B4-BE49-F238E27FC236}">
                  <a16:creationId xmlns:a16="http://schemas.microsoft.com/office/drawing/2014/main" id="{00000000-0008-0000-0200-00004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347</xdr:row>
          <xdr:rowOff>0</xdr:rowOff>
        </xdr:from>
        <xdr:to>
          <xdr:col>16</xdr:col>
          <xdr:colOff>419100</xdr:colOff>
          <xdr:row>347</xdr:row>
          <xdr:rowOff>243840</xdr:rowOff>
        </xdr:to>
        <xdr:sp macro="" textlink="">
          <xdr:nvSpPr>
            <xdr:cNvPr id="5964" name="Check Box 844" hidden="1">
              <a:extLst>
                <a:ext uri="{63B3BB69-23CF-44E3-9099-C40C66FF867C}">
                  <a14:compatExt spid="_x0000_s5964"/>
                </a:ext>
                <a:ext uri="{FF2B5EF4-FFF2-40B4-BE49-F238E27FC236}">
                  <a16:creationId xmlns:a16="http://schemas.microsoft.com/office/drawing/2014/main" id="{00000000-0008-0000-0200-00004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347</xdr:row>
          <xdr:rowOff>0</xdr:rowOff>
        </xdr:from>
        <xdr:to>
          <xdr:col>16</xdr:col>
          <xdr:colOff>419100</xdr:colOff>
          <xdr:row>347</xdr:row>
          <xdr:rowOff>243840</xdr:rowOff>
        </xdr:to>
        <xdr:sp macro="" textlink="">
          <xdr:nvSpPr>
            <xdr:cNvPr id="5965" name="Check Box 845" hidden="1">
              <a:extLst>
                <a:ext uri="{63B3BB69-23CF-44E3-9099-C40C66FF867C}">
                  <a14:compatExt spid="_x0000_s5965"/>
                </a:ext>
                <a:ext uri="{FF2B5EF4-FFF2-40B4-BE49-F238E27FC236}">
                  <a16:creationId xmlns:a16="http://schemas.microsoft.com/office/drawing/2014/main" id="{00000000-0008-0000-0200-00004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347</xdr:row>
          <xdr:rowOff>0</xdr:rowOff>
        </xdr:from>
        <xdr:to>
          <xdr:col>16</xdr:col>
          <xdr:colOff>419100</xdr:colOff>
          <xdr:row>347</xdr:row>
          <xdr:rowOff>243840</xdr:rowOff>
        </xdr:to>
        <xdr:sp macro="" textlink="">
          <xdr:nvSpPr>
            <xdr:cNvPr id="5966" name="Check Box 846" hidden="1">
              <a:extLst>
                <a:ext uri="{63B3BB69-23CF-44E3-9099-C40C66FF867C}">
                  <a14:compatExt spid="_x0000_s5966"/>
                </a:ext>
                <a:ext uri="{FF2B5EF4-FFF2-40B4-BE49-F238E27FC236}">
                  <a16:creationId xmlns:a16="http://schemas.microsoft.com/office/drawing/2014/main" id="{00000000-0008-0000-0200-00004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510540</xdr:colOff>
          <xdr:row>41</xdr:row>
          <xdr:rowOff>243840</xdr:rowOff>
        </xdr:from>
        <xdr:to>
          <xdr:col>10</xdr:col>
          <xdr:colOff>144780</xdr:colOff>
          <xdr:row>42</xdr:row>
          <xdr:rowOff>236220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42</xdr:row>
          <xdr:rowOff>243840</xdr:rowOff>
        </xdr:from>
        <xdr:to>
          <xdr:col>10</xdr:col>
          <xdr:colOff>144780</xdr:colOff>
          <xdr:row>43</xdr:row>
          <xdr:rowOff>236220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43</xdr:row>
          <xdr:rowOff>243840</xdr:rowOff>
        </xdr:from>
        <xdr:to>
          <xdr:col>10</xdr:col>
          <xdr:colOff>144780</xdr:colOff>
          <xdr:row>44</xdr:row>
          <xdr:rowOff>236220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44</xdr:row>
          <xdr:rowOff>243840</xdr:rowOff>
        </xdr:from>
        <xdr:to>
          <xdr:col>10</xdr:col>
          <xdr:colOff>144780</xdr:colOff>
          <xdr:row>45</xdr:row>
          <xdr:rowOff>236220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45</xdr:row>
          <xdr:rowOff>243840</xdr:rowOff>
        </xdr:from>
        <xdr:to>
          <xdr:col>10</xdr:col>
          <xdr:colOff>144780</xdr:colOff>
          <xdr:row>46</xdr:row>
          <xdr:rowOff>236220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46</xdr:row>
          <xdr:rowOff>243840</xdr:rowOff>
        </xdr:from>
        <xdr:to>
          <xdr:col>10</xdr:col>
          <xdr:colOff>144780</xdr:colOff>
          <xdr:row>47</xdr:row>
          <xdr:rowOff>236220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47</xdr:row>
          <xdr:rowOff>243840</xdr:rowOff>
        </xdr:from>
        <xdr:to>
          <xdr:col>10</xdr:col>
          <xdr:colOff>144780</xdr:colOff>
          <xdr:row>48</xdr:row>
          <xdr:rowOff>236220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48</xdr:row>
          <xdr:rowOff>243840</xdr:rowOff>
        </xdr:from>
        <xdr:to>
          <xdr:col>10</xdr:col>
          <xdr:colOff>144780</xdr:colOff>
          <xdr:row>49</xdr:row>
          <xdr:rowOff>236220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49</xdr:row>
          <xdr:rowOff>243840</xdr:rowOff>
        </xdr:from>
        <xdr:to>
          <xdr:col>10</xdr:col>
          <xdr:colOff>144780</xdr:colOff>
          <xdr:row>50</xdr:row>
          <xdr:rowOff>236220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50</xdr:row>
          <xdr:rowOff>243840</xdr:rowOff>
        </xdr:from>
        <xdr:to>
          <xdr:col>10</xdr:col>
          <xdr:colOff>144780</xdr:colOff>
          <xdr:row>51</xdr:row>
          <xdr:rowOff>236220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51</xdr:row>
          <xdr:rowOff>243840</xdr:rowOff>
        </xdr:from>
        <xdr:to>
          <xdr:col>10</xdr:col>
          <xdr:colOff>144780</xdr:colOff>
          <xdr:row>52</xdr:row>
          <xdr:rowOff>236220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52</xdr:row>
          <xdr:rowOff>243840</xdr:rowOff>
        </xdr:from>
        <xdr:to>
          <xdr:col>10</xdr:col>
          <xdr:colOff>144780</xdr:colOff>
          <xdr:row>53</xdr:row>
          <xdr:rowOff>236220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53</xdr:row>
          <xdr:rowOff>243840</xdr:rowOff>
        </xdr:from>
        <xdr:to>
          <xdr:col>10</xdr:col>
          <xdr:colOff>144780</xdr:colOff>
          <xdr:row>54</xdr:row>
          <xdr:rowOff>236220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84</xdr:row>
          <xdr:rowOff>0</xdr:rowOff>
        </xdr:from>
        <xdr:to>
          <xdr:col>10</xdr:col>
          <xdr:colOff>175260</xdr:colOff>
          <xdr:row>85</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58</xdr:row>
          <xdr:rowOff>243840</xdr:rowOff>
        </xdr:from>
        <xdr:to>
          <xdr:col>10</xdr:col>
          <xdr:colOff>144780</xdr:colOff>
          <xdr:row>59</xdr:row>
          <xdr:rowOff>236220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3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59</xdr:row>
          <xdr:rowOff>243840</xdr:rowOff>
        </xdr:from>
        <xdr:to>
          <xdr:col>10</xdr:col>
          <xdr:colOff>144780</xdr:colOff>
          <xdr:row>60</xdr:row>
          <xdr:rowOff>236220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3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60</xdr:row>
          <xdr:rowOff>243840</xdr:rowOff>
        </xdr:from>
        <xdr:to>
          <xdr:col>10</xdr:col>
          <xdr:colOff>144780</xdr:colOff>
          <xdr:row>61</xdr:row>
          <xdr:rowOff>236220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3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61</xdr:row>
          <xdr:rowOff>243840</xdr:rowOff>
        </xdr:from>
        <xdr:to>
          <xdr:col>10</xdr:col>
          <xdr:colOff>144780</xdr:colOff>
          <xdr:row>62</xdr:row>
          <xdr:rowOff>236220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3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61</xdr:row>
          <xdr:rowOff>243840</xdr:rowOff>
        </xdr:from>
        <xdr:to>
          <xdr:col>10</xdr:col>
          <xdr:colOff>144780</xdr:colOff>
          <xdr:row>62</xdr:row>
          <xdr:rowOff>236220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3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62</xdr:row>
          <xdr:rowOff>243840</xdr:rowOff>
        </xdr:from>
        <xdr:to>
          <xdr:col>10</xdr:col>
          <xdr:colOff>144780</xdr:colOff>
          <xdr:row>63</xdr:row>
          <xdr:rowOff>236220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3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62</xdr:row>
          <xdr:rowOff>243840</xdr:rowOff>
        </xdr:from>
        <xdr:to>
          <xdr:col>10</xdr:col>
          <xdr:colOff>144780</xdr:colOff>
          <xdr:row>63</xdr:row>
          <xdr:rowOff>236220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3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63</xdr:row>
          <xdr:rowOff>243840</xdr:rowOff>
        </xdr:from>
        <xdr:to>
          <xdr:col>10</xdr:col>
          <xdr:colOff>144780</xdr:colOff>
          <xdr:row>64</xdr:row>
          <xdr:rowOff>236220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3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63</xdr:row>
          <xdr:rowOff>243840</xdr:rowOff>
        </xdr:from>
        <xdr:to>
          <xdr:col>10</xdr:col>
          <xdr:colOff>144780</xdr:colOff>
          <xdr:row>64</xdr:row>
          <xdr:rowOff>236220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3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64</xdr:row>
          <xdr:rowOff>243840</xdr:rowOff>
        </xdr:from>
        <xdr:to>
          <xdr:col>10</xdr:col>
          <xdr:colOff>144780</xdr:colOff>
          <xdr:row>65</xdr:row>
          <xdr:rowOff>236220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3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64</xdr:row>
          <xdr:rowOff>243840</xdr:rowOff>
        </xdr:from>
        <xdr:to>
          <xdr:col>10</xdr:col>
          <xdr:colOff>144780</xdr:colOff>
          <xdr:row>65</xdr:row>
          <xdr:rowOff>236220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3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65</xdr:row>
          <xdr:rowOff>243840</xdr:rowOff>
        </xdr:from>
        <xdr:to>
          <xdr:col>10</xdr:col>
          <xdr:colOff>144780</xdr:colOff>
          <xdr:row>66</xdr:row>
          <xdr:rowOff>236220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3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65</xdr:row>
          <xdr:rowOff>243840</xdr:rowOff>
        </xdr:from>
        <xdr:to>
          <xdr:col>10</xdr:col>
          <xdr:colOff>144780</xdr:colOff>
          <xdr:row>66</xdr:row>
          <xdr:rowOff>236220</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3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66</xdr:row>
          <xdr:rowOff>243840</xdr:rowOff>
        </xdr:from>
        <xdr:to>
          <xdr:col>10</xdr:col>
          <xdr:colOff>144780</xdr:colOff>
          <xdr:row>67</xdr:row>
          <xdr:rowOff>236220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3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66</xdr:row>
          <xdr:rowOff>243840</xdr:rowOff>
        </xdr:from>
        <xdr:to>
          <xdr:col>10</xdr:col>
          <xdr:colOff>144780</xdr:colOff>
          <xdr:row>67</xdr:row>
          <xdr:rowOff>236220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3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67</xdr:row>
          <xdr:rowOff>243840</xdr:rowOff>
        </xdr:from>
        <xdr:to>
          <xdr:col>10</xdr:col>
          <xdr:colOff>144780</xdr:colOff>
          <xdr:row>68</xdr:row>
          <xdr:rowOff>236220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3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67</xdr:row>
          <xdr:rowOff>243840</xdr:rowOff>
        </xdr:from>
        <xdr:to>
          <xdr:col>10</xdr:col>
          <xdr:colOff>144780</xdr:colOff>
          <xdr:row>68</xdr:row>
          <xdr:rowOff>236220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3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68</xdr:row>
          <xdr:rowOff>243840</xdr:rowOff>
        </xdr:from>
        <xdr:to>
          <xdr:col>10</xdr:col>
          <xdr:colOff>144780</xdr:colOff>
          <xdr:row>69</xdr:row>
          <xdr:rowOff>236220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3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68</xdr:row>
          <xdr:rowOff>243840</xdr:rowOff>
        </xdr:from>
        <xdr:to>
          <xdr:col>10</xdr:col>
          <xdr:colOff>144780</xdr:colOff>
          <xdr:row>69</xdr:row>
          <xdr:rowOff>236220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3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69</xdr:row>
          <xdr:rowOff>243840</xdr:rowOff>
        </xdr:from>
        <xdr:to>
          <xdr:col>10</xdr:col>
          <xdr:colOff>144780</xdr:colOff>
          <xdr:row>70</xdr:row>
          <xdr:rowOff>236220</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3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69</xdr:row>
          <xdr:rowOff>243840</xdr:rowOff>
        </xdr:from>
        <xdr:to>
          <xdr:col>10</xdr:col>
          <xdr:colOff>144780</xdr:colOff>
          <xdr:row>70</xdr:row>
          <xdr:rowOff>236220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3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70</xdr:row>
          <xdr:rowOff>243840</xdr:rowOff>
        </xdr:from>
        <xdr:to>
          <xdr:col>10</xdr:col>
          <xdr:colOff>144780</xdr:colOff>
          <xdr:row>71</xdr:row>
          <xdr:rowOff>236220</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3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70</xdr:row>
          <xdr:rowOff>243840</xdr:rowOff>
        </xdr:from>
        <xdr:to>
          <xdr:col>10</xdr:col>
          <xdr:colOff>144780</xdr:colOff>
          <xdr:row>71</xdr:row>
          <xdr:rowOff>236220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3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71</xdr:row>
          <xdr:rowOff>243840</xdr:rowOff>
        </xdr:from>
        <xdr:to>
          <xdr:col>10</xdr:col>
          <xdr:colOff>144780</xdr:colOff>
          <xdr:row>72</xdr:row>
          <xdr:rowOff>236220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3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71</xdr:row>
          <xdr:rowOff>243840</xdr:rowOff>
        </xdr:from>
        <xdr:to>
          <xdr:col>10</xdr:col>
          <xdr:colOff>144780</xdr:colOff>
          <xdr:row>72</xdr:row>
          <xdr:rowOff>236220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3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72</xdr:row>
          <xdr:rowOff>243840</xdr:rowOff>
        </xdr:from>
        <xdr:to>
          <xdr:col>10</xdr:col>
          <xdr:colOff>144780</xdr:colOff>
          <xdr:row>73</xdr:row>
          <xdr:rowOff>236220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3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72</xdr:row>
          <xdr:rowOff>243840</xdr:rowOff>
        </xdr:from>
        <xdr:to>
          <xdr:col>10</xdr:col>
          <xdr:colOff>144780</xdr:colOff>
          <xdr:row>73</xdr:row>
          <xdr:rowOff>236220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3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73</xdr:row>
          <xdr:rowOff>243840</xdr:rowOff>
        </xdr:from>
        <xdr:to>
          <xdr:col>10</xdr:col>
          <xdr:colOff>144780</xdr:colOff>
          <xdr:row>74</xdr:row>
          <xdr:rowOff>236220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3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73</xdr:row>
          <xdr:rowOff>243840</xdr:rowOff>
        </xdr:from>
        <xdr:to>
          <xdr:col>10</xdr:col>
          <xdr:colOff>144780</xdr:colOff>
          <xdr:row>74</xdr:row>
          <xdr:rowOff>236220</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3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74</xdr:row>
          <xdr:rowOff>243840</xdr:rowOff>
        </xdr:from>
        <xdr:to>
          <xdr:col>10</xdr:col>
          <xdr:colOff>144780</xdr:colOff>
          <xdr:row>75</xdr:row>
          <xdr:rowOff>236220</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3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74</xdr:row>
          <xdr:rowOff>243840</xdr:rowOff>
        </xdr:from>
        <xdr:to>
          <xdr:col>10</xdr:col>
          <xdr:colOff>144780</xdr:colOff>
          <xdr:row>75</xdr:row>
          <xdr:rowOff>236220</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3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75</xdr:row>
          <xdr:rowOff>243840</xdr:rowOff>
        </xdr:from>
        <xdr:to>
          <xdr:col>10</xdr:col>
          <xdr:colOff>144780</xdr:colOff>
          <xdr:row>76</xdr:row>
          <xdr:rowOff>236220</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3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75</xdr:row>
          <xdr:rowOff>243840</xdr:rowOff>
        </xdr:from>
        <xdr:to>
          <xdr:col>10</xdr:col>
          <xdr:colOff>144780</xdr:colOff>
          <xdr:row>76</xdr:row>
          <xdr:rowOff>236220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3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76</xdr:row>
          <xdr:rowOff>243840</xdr:rowOff>
        </xdr:from>
        <xdr:to>
          <xdr:col>10</xdr:col>
          <xdr:colOff>144780</xdr:colOff>
          <xdr:row>77</xdr:row>
          <xdr:rowOff>236220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3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76</xdr:row>
          <xdr:rowOff>243840</xdr:rowOff>
        </xdr:from>
        <xdr:to>
          <xdr:col>10</xdr:col>
          <xdr:colOff>144780</xdr:colOff>
          <xdr:row>77</xdr:row>
          <xdr:rowOff>236220</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3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77</xdr:row>
          <xdr:rowOff>243840</xdr:rowOff>
        </xdr:from>
        <xdr:to>
          <xdr:col>10</xdr:col>
          <xdr:colOff>144780</xdr:colOff>
          <xdr:row>78</xdr:row>
          <xdr:rowOff>236220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3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77</xdr:row>
          <xdr:rowOff>243840</xdr:rowOff>
        </xdr:from>
        <xdr:to>
          <xdr:col>10</xdr:col>
          <xdr:colOff>144780</xdr:colOff>
          <xdr:row>78</xdr:row>
          <xdr:rowOff>236220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3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78</xdr:row>
          <xdr:rowOff>243840</xdr:rowOff>
        </xdr:from>
        <xdr:to>
          <xdr:col>10</xdr:col>
          <xdr:colOff>144780</xdr:colOff>
          <xdr:row>79</xdr:row>
          <xdr:rowOff>236220</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3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78</xdr:row>
          <xdr:rowOff>243840</xdr:rowOff>
        </xdr:from>
        <xdr:to>
          <xdr:col>10</xdr:col>
          <xdr:colOff>144780</xdr:colOff>
          <xdr:row>79</xdr:row>
          <xdr:rowOff>236220</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3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79</xdr:row>
          <xdr:rowOff>243840</xdr:rowOff>
        </xdr:from>
        <xdr:to>
          <xdr:col>10</xdr:col>
          <xdr:colOff>144780</xdr:colOff>
          <xdr:row>80</xdr:row>
          <xdr:rowOff>236220</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3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79</xdr:row>
          <xdr:rowOff>243840</xdr:rowOff>
        </xdr:from>
        <xdr:to>
          <xdr:col>10</xdr:col>
          <xdr:colOff>144780</xdr:colOff>
          <xdr:row>80</xdr:row>
          <xdr:rowOff>236220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3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80</xdr:row>
          <xdr:rowOff>243840</xdr:rowOff>
        </xdr:from>
        <xdr:to>
          <xdr:col>10</xdr:col>
          <xdr:colOff>144780</xdr:colOff>
          <xdr:row>81</xdr:row>
          <xdr:rowOff>236220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3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80</xdr:row>
          <xdr:rowOff>243840</xdr:rowOff>
        </xdr:from>
        <xdr:to>
          <xdr:col>10</xdr:col>
          <xdr:colOff>144780</xdr:colOff>
          <xdr:row>81</xdr:row>
          <xdr:rowOff>236220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3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81</xdr:row>
          <xdr:rowOff>243840</xdr:rowOff>
        </xdr:from>
        <xdr:to>
          <xdr:col>10</xdr:col>
          <xdr:colOff>144780</xdr:colOff>
          <xdr:row>82</xdr:row>
          <xdr:rowOff>236220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3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81</xdr:row>
          <xdr:rowOff>243840</xdr:rowOff>
        </xdr:from>
        <xdr:to>
          <xdr:col>10</xdr:col>
          <xdr:colOff>144780</xdr:colOff>
          <xdr:row>82</xdr:row>
          <xdr:rowOff>236220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3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82</xdr:row>
          <xdr:rowOff>243840</xdr:rowOff>
        </xdr:from>
        <xdr:to>
          <xdr:col>10</xdr:col>
          <xdr:colOff>144780</xdr:colOff>
          <xdr:row>83</xdr:row>
          <xdr:rowOff>236220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3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82</xdr:row>
          <xdr:rowOff>243840</xdr:rowOff>
        </xdr:from>
        <xdr:to>
          <xdr:col>10</xdr:col>
          <xdr:colOff>144780</xdr:colOff>
          <xdr:row>83</xdr:row>
          <xdr:rowOff>236220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3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84</xdr:row>
          <xdr:rowOff>243840</xdr:rowOff>
        </xdr:from>
        <xdr:to>
          <xdr:col>10</xdr:col>
          <xdr:colOff>144780</xdr:colOff>
          <xdr:row>85</xdr:row>
          <xdr:rowOff>236220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3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89</xdr:row>
          <xdr:rowOff>7620</xdr:rowOff>
        </xdr:from>
        <xdr:to>
          <xdr:col>10</xdr:col>
          <xdr:colOff>137160</xdr:colOff>
          <xdr:row>90</xdr:row>
          <xdr:rowOff>0</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3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89</xdr:row>
          <xdr:rowOff>243840</xdr:rowOff>
        </xdr:from>
        <xdr:to>
          <xdr:col>10</xdr:col>
          <xdr:colOff>137160</xdr:colOff>
          <xdr:row>90</xdr:row>
          <xdr:rowOff>236220</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3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89</xdr:row>
          <xdr:rowOff>243840</xdr:rowOff>
        </xdr:from>
        <xdr:to>
          <xdr:col>10</xdr:col>
          <xdr:colOff>137160</xdr:colOff>
          <xdr:row>90</xdr:row>
          <xdr:rowOff>236220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3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90</xdr:row>
          <xdr:rowOff>243840</xdr:rowOff>
        </xdr:from>
        <xdr:to>
          <xdr:col>10</xdr:col>
          <xdr:colOff>137160</xdr:colOff>
          <xdr:row>91</xdr:row>
          <xdr:rowOff>236220</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3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90</xdr:row>
          <xdr:rowOff>243840</xdr:rowOff>
        </xdr:from>
        <xdr:to>
          <xdr:col>10</xdr:col>
          <xdr:colOff>137160</xdr:colOff>
          <xdr:row>91</xdr:row>
          <xdr:rowOff>236220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3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90</xdr:row>
          <xdr:rowOff>243840</xdr:rowOff>
        </xdr:from>
        <xdr:to>
          <xdr:col>10</xdr:col>
          <xdr:colOff>137160</xdr:colOff>
          <xdr:row>91</xdr:row>
          <xdr:rowOff>236220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3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91</xdr:row>
          <xdr:rowOff>243840</xdr:rowOff>
        </xdr:from>
        <xdr:to>
          <xdr:col>10</xdr:col>
          <xdr:colOff>137160</xdr:colOff>
          <xdr:row>92</xdr:row>
          <xdr:rowOff>236220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3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91</xdr:row>
          <xdr:rowOff>243840</xdr:rowOff>
        </xdr:from>
        <xdr:to>
          <xdr:col>10</xdr:col>
          <xdr:colOff>137160</xdr:colOff>
          <xdr:row>92</xdr:row>
          <xdr:rowOff>236220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3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91</xdr:row>
          <xdr:rowOff>243840</xdr:rowOff>
        </xdr:from>
        <xdr:to>
          <xdr:col>10</xdr:col>
          <xdr:colOff>137160</xdr:colOff>
          <xdr:row>92</xdr:row>
          <xdr:rowOff>236220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3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91</xdr:row>
          <xdr:rowOff>243840</xdr:rowOff>
        </xdr:from>
        <xdr:to>
          <xdr:col>10</xdr:col>
          <xdr:colOff>137160</xdr:colOff>
          <xdr:row>92</xdr:row>
          <xdr:rowOff>236220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3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92</xdr:row>
          <xdr:rowOff>243840</xdr:rowOff>
        </xdr:from>
        <xdr:to>
          <xdr:col>10</xdr:col>
          <xdr:colOff>137160</xdr:colOff>
          <xdr:row>93</xdr:row>
          <xdr:rowOff>236220</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3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91</xdr:row>
          <xdr:rowOff>243840</xdr:rowOff>
        </xdr:from>
        <xdr:to>
          <xdr:col>10</xdr:col>
          <xdr:colOff>137160</xdr:colOff>
          <xdr:row>92</xdr:row>
          <xdr:rowOff>236220</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3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91</xdr:row>
          <xdr:rowOff>243840</xdr:rowOff>
        </xdr:from>
        <xdr:to>
          <xdr:col>10</xdr:col>
          <xdr:colOff>137160</xdr:colOff>
          <xdr:row>92</xdr:row>
          <xdr:rowOff>236220</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3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91</xdr:row>
          <xdr:rowOff>243840</xdr:rowOff>
        </xdr:from>
        <xdr:to>
          <xdr:col>10</xdr:col>
          <xdr:colOff>137160</xdr:colOff>
          <xdr:row>92</xdr:row>
          <xdr:rowOff>236220</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3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91</xdr:row>
          <xdr:rowOff>243840</xdr:rowOff>
        </xdr:from>
        <xdr:to>
          <xdr:col>10</xdr:col>
          <xdr:colOff>137160</xdr:colOff>
          <xdr:row>92</xdr:row>
          <xdr:rowOff>236220</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3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92</xdr:row>
          <xdr:rowOff>243840</xdr:rowOff>
        </xdr:from>
        <xdr:to>
          <xdr:col>10</xdr:col>
          <xdr:colOff>137160</xdr:colOff>
          <xdr:row>93</xdr:row>
          <xdr:rowOff>236220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3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92</xdr:row>
          <xdr:rowOff>243840</xdr:rowOff>
        </xdr:from>
        <xdr:to>
          <xdr:col>10</xdr:col>
          <xdr:colOff>137160</xdr:colOff>
          <xdr:row>93</xdr:row>
          <xdr:rowOff>236220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3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92</xdr:row>
          <xdr:rowOff>243840</xdr:rowOff>
        </xdr:from>
        <xdr:to>
          <xdr:col>10</xdr:col>
          <xdr:colOff>137160</xdr:colOff>
          <xdr:row>93</xdr:row>
          <xdr:rowOff>236220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3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92</xdr:row>
          <xdr:rowOff>243840</xdr:rowOff>
        </xdr:from>
        <xdr:to>
          <xdr:col>10</xdr:col>
          <xdr:colOff>137160</xdr:colOff>
          <xdr:row>93</xdr:row>
          <xdr:rowOff>236220</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3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92</xdr:row>
          <xdr:rowOff>243840</xdr:rowOff>
        </xdr:from>
        <xdr:to>
          <xdr:col>10</xdr:col>
          <xdr:colOff>137160</xdr:colOff>
          <xdr:row>93</xdr:row>
          <xdr:rowOff>236220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3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93</xdr:row>
          <xdr:rowOff>243840</xdr:rowOff>
        </xdr:from>
        <xdr:to>
          <xdr:col>10</xdr:col>
          <xdr:colOff>137160</xdr:colOff>
          <xdr:row>94</xdr:row>
          <xdr:rowOff>236220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3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92</xdr:row>
          <xdr:rowOff>243840</xdr:rowOff>
        </xdr:from>
        <xdr:to>
          <xdr:col>10</xdr:col>
          <xdr:colOff>137160</xdr:colOff>
          <xdr:row>93</xdr:row>
          <xdr:rowOff>236220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3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92</xdr:row>
          <xdr:rowOff>243840</xdr:rowOff>
        </xdr:from>
        <xdr:to>
          <xdr:col>10</xdr:col>
          <xdr:colOff>137160</xdr:colOff>
          <xdr:row>93</xdr:row>
          <xdr:rowOff>236220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3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92</xdr:row>
          <xdr:rowOff>243840</xdr:rowOff>
        </xdr:from>
        <xdr:to>
          <xdr:col>10</xdr:col>
          <xdr:colOff>137160</xdr:colOff>
          <xdr:row>93</xdr:row>
          <xdr:rowOff>236220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3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92</xdr:row>
          <xdr:rowOff>243840</xdr:rowOff>
        </xdr:from>
        <xdr:to>
          <xdr:col>10</xdr:col>
          <xdr:colOff>137160</xdr:colOff>
          <xdr:row>93</xdr:row>
          <xdr:rowOff>236220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3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93</xdr:row>
          <xdr:rowOff>243840</xdr:rowOff>
        </xdr:from>
        <xdr:to>
          <xdr:col>10</xdr:col>
          <xdr:colOff>137160</xdr:colOff>
          <xdr:row>94</xdr:row>
          <xdr:rowOff>236220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3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93</xdr:row>
          <xdr:rowOff>243840</xdr:rowOff>
        </xdr:from>
        <xdr:to>
          <xdr:col>10</xdr:col>
          <xdr:colOff>137160</xdr:colOff>
          <xdr:row>94</xdr:row>
          <xdr:rowOff>236220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3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93</xdr:row>
          <xdr:rowOff>243840</xdr:rowOff>
        </xdr:from>
        <xdr:to>
          <xdr:col>10</xdr:col>
          <xdr:colOff>137160</xdr:colOff>
          <xdr:row>94</xdr:row>
          <xdr:rowOff>236220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3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93</xdr:row>
          <xdr:rowOff>243840</xdr:rowOff>
        </xdr:from>
        <xdr:to>
          <xdr:col>10</xdr:col>
          <xdr:colOff>137160</xdr:colOff>
          <xdr:row>94</xdr:row>
          <xdr:rowOff>236220</xdr:rowOff>
        </xdr:to>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300-00008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93</xdr:row>
          <xdr:rowOff>243840</xdr:rowOff>
        </xdr:from>
        <xdr:to>
          <xdr:col>10</xdr:col>
          <xdr:colOff>137160</xdr:colOff>
          <xdr:row>94</xdr:row>
          <xdr:rowOff>236220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3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300-00008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93</xdr:row>
          <xdr:rowOff>243840</xdr:rowOff>
        </xdr:from>
        <xdr:to>
          <xdr:col>10</xdr:col>
          <xdr:colOff>137160</xdr:colOff>
          <xdr:row>94</xdr:row>
          <xdr:rowOff>236220</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300-00009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93</xdr:row>
          <xdr:rowOff>243840</xdr:rowOff>
        </xdr:from>
        <xdr:to>
          <xdr:col>10</xdr:col>
          <xdr:colOff>137160</xdr:colOff>
          <xdr:row>94</xdr:row>
          <xdr:rowOff>236220</xdr:rowOff>
        </xdr:to>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300-00009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93</xdr:row>
          <xdr:rowOff>243840</xdr:rowOff>
        </xdr:from>
        <xdr:to>
          <xdr:col>10</xdr:col>
          <xdr:colOff>137160</xdr:colOff>
          <xdr:row>94</xdr:row>
          <xdr:rowOff>236220</xdr:rowOff>
        </xdr:to>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300-00009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93</xdr:row>
          <xdr:rowOff>243840</xdr:rowOff>
        </xdr:from>
        <xdr:to>
          <xdr:col>10</xdr:col>
          <xdr:colOff>137160</xdr:colOff>
          <xdr:row>94</xdr:row>
          <xdr:rowOff>236220</xdr:rowOff>
        </xdr:to>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300-00009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300-00009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3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3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3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3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3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3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3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3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3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3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3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3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3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3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3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3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94</xdr:row>
          <xdr:rowOff>243840</xdr:rowOff>
        </xdr:from>
        <xdr:to>
          <xdr:col>10</xdr:col>
          <xdr:colOff>137160</xdr:colOff>
          <xdr:row>95</xdr:row>
          <xdr:rowOff>236220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3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3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3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3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3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3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3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3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3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3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3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3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3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3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3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3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3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3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95</xdr:row>
          <xdr:rowOff>243840</xdr:rowOff>
        </xdr:from>
        <xdr:to>
          <xdr:col>10</xdr:col>
          <xdr:colOff>137160</xdr:colOff>
          <xdr:row>96</xdr:row>
          <xdr:rowOff>236220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3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3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3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3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3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3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3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3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3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3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3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3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3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3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3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3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3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3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96</xdr:row>
          <xdr:rowOff>243840</xdr:rowOff>
        </xdr:from>
        <xdr:to>
          <xdr:col>10</xdr:col>
          <xdr:colOff>137160</xdr:colOff>
          <xdr:row>97</xdr:row>
          <xdr:rowOff>236220</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3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3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3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3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3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3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495" name="Check Box 207" hidden="1">
              <a:extLst>
                <a:ext uri="{63B3BB69-23CF-44E3-9099-C40C66FF867C}">
                  <a14:compatExt spid="_x0000_s12495"/>
                </a:ext>
                <a:ext uri="{FF2B5EF4-FFF2-40B4-BE49-F238E27FC236}">
                  <a16:creationId xmlns:a16="http://schemas.microsoft.com/office/drawing/2014/main" id="{00000000-0008-0000-0300-0000C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496" name="Check Box 208" hidden="1">
              <a:extLst>
                <a:ext uri="{63B3BB69-23CF-44E3-9099-C40C66FF867C}">
                  <a14:compatExt spid="_x0000_s12496"/>
                </a:ext>
                <a:ext uri="{FF2B5EF4-FFF2-40B4-BE49-F238E27FC236}">
                  <a16:creationId xmlns:a16="http://schemas.microsoft.com/office/drawing/2014/main" id="{00000000-0008-0000-0300-0000D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3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3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3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3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501" name="Check Box 213" hidden="1">
              <a:extLst>
                <a:ext uri="{63B3BB69-23CF-44E3-9099-C40C66FF867C}">
                  <a14:compatExt spid="_x0000_s12501"/>
                </a:ext>
                <a:ext uri="{FF2B5EF4-FFF2-40B4-BE49-F238E27FC236}">
                  <a16:creationId xmlns:a16="http://schemas.microsoft.com/office/drawing/2014/main" id="{00000000-0008-0000-03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3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03" name="Check Box 215" hidden="1">
              <a:extLst>
                <a:ext uri="{63B3BB69-23CF-44E3-9099-C40C66FF867C}">
                  <a14:compatExt spid="_x0000_s12503"/>
                </a:ext>
                <a:ext uri="{FF2B5EF4-FFF2-40B4-BE49-F238E27FC236}">
                  <a16:creationId xmlns:a16="http://schemas.microsoft.com/office/drawing/2014/main" id="{00000000-0008-0000-03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3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3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506" name="Check Box 218" hidden="1">
              <a:extLst>
                <a:ext uri="{63B3BB69-23CF-44E3-9099-C40C66FF867C}">
                  <a14:compatExt spid="_x0000_s12506"/>
                </a:ext>
                <a:ext uri="{FF2B5EF4-FFF2-40B4-BE49-F238E27FC236}">
                  <a16:creationId xmlns:a16="http://schemas.microsoft.com/office/drawing/2014/main" id="{00000000-0008-0000-03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97</xdr:row>
          <xdr:rowOff>243840</xdr:rowOff>
        </xdr:from>
        <xdr:to>
          <xdr:col>10</xdr:col>
          <xdr:colOff>137160</xdr:colOff>
          <xdr:row>98</xdr:row>
          <xdr:rowOff>236220</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00000000-0008-0000-03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00000000-0008-0000-03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3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00000000-0008-0000-03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3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3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13" name="Check Box 225" hidden="1">
              <a:extLst>
                <a:ext uri="{63B3BB69-23CF-44E3-9099-C40C66FF867C}">
                  <a14:compatExt spid="_x0000_s12513"/>
                </a:ext>
                <a:ext uri="{FF2B5EF4-FFF2-40B4-BE49-F238E27FC236}">
                  <a16:creationId xmlns:a16="http://schemas.microsoft.com/office/drawing/2014/main" id="{00000000-0008-0000-0300-0000E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14" name="Check Box 226" hidden="1">
              <a:extLst>
                <a:ext uri="{63B3BB69-23CF-44E3-9099-C40C66FF867C}">
                  <a14:compatExt spid="_x0000_s12514"/>
                </a:ext>
                <a:ext uri="{FF2B5EF4-FFF2-40B4-BE49-F238E27FC236}">
                  <a16:creationId xmlns:a16="http://schemas.microsoft.com/office/drawing/2014/main" id="{00000000-0008-0000-0300-0000E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15" name="Check Box 227" hidden="1">
              <a:extLst>
                <a:ext uri="{63B3BB69-23CF-44E3-9099-C40C66FF867C}">
                  <a14:compatExt spid="_x0000_s12515"/>
                </a:ext>
                <a:ext uri="{FF2B5EF4-FFF2-40B4-BE49-F238E27FC236}">
                  <a16:creationId xmlns:a16="http://schemas.microsoft.com/office/drawing/2014/main" id="{00000000-0008-0000-0300-0000E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16" name="Check Box 228" hidden="1">
              <a:extLst>
                <a:ext uri="{63B3BB69-23CF-44E3-9099-C40C66FF867C}">
                  <a14:compatExt spid="_x0000_s12516"/>
                </a:ext>
                <a:ext uri="{FF2B5EF4-FFF2-40B4-BE49-F238E27FC236}">
                  <a16:creationId xmlns:a16="http://schemas.microsoft.com/office/drawing/2014/main" id="{00000000-0008-0000-0300-0000E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17" name="Check Box 229" hidden="1">
              <a:extLst>
                <a:ext uri="{63B3BB69-23CF-44E3-9099-C40C66FF867C}">
                  <a14:compatExt spid="_x0000_s12517"/>
                </a:ext>
                <a:ext uri="{FF2B5EF4-FFF2-40B4-BE49-F238E27FC236}">
                  <a16:creationId xmlns:a16="http://schemas.microsoft.com/office/drawing/2014/main" id="{00000000-0008-0000-0300-0000E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18" name="Check Box 230" hidden="1">
              <a:extLst>
                <a:ext uri="{63B3BB69-23CF-44E3-9099-C40C66FF867C}">
                  <a14:compatExt spid="_x0000_s12518"/>
                </a:ext>
                <a:ext uri="{FF2B5EF4-FFF2-40B4-BE49-F238E27FC236}">
                  <a16:creationId xmlns:a16="http://schemas.microsoft.com/office/drawing/2014/main" id="{00000000-0008-0000-0300-0000E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19" name="Check Box 231" hidden="1">
              <a:extLst>
                <a:ext uri="{63B3BB69-23CF-44E3-9099-C40C66FF867C}">
                  <a14:compatExt spid="_x0000_s12519"/>
                </a:ext>
                <a:ext uri="{FF2B5EF4-FFF2-40B4-BE49-F238E27FC236}">
                  <a16:creationId xmlns:a16="http://schemas.microsoft.com/office/drawing/2014/main" id="{00000000-0008-0000-0300-0000E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20" name="Check Box 232" hidden="1">
              <a:extLst>
                <a:ext uri="{63B3BB69-23CF-44E3-9099-C40C66FF867C}">
                  <a14:compatExt spid="_x0000_s12520"/>
                </a:ext>
                <a:ext uri="{FF2B5EF4-FFF2-40B4-BE49-F238E27FC236}">
                  <a16:creationId xmlns:a16="http://schemas.microsoft.com/office/drawing/2014/main" id="{00000000-0008-0000-0300-0000E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21" name="Check Box 233" hidden="1">
              <a:extLst>
                <a:ext uri="{63B3BB69-23CF-44E3-9099-C40C66FF867C}">
                  <a14:compatExt spid="_x0000_s12521"/>
                </a:ext>
                <a:ext uri="{FF2B5EF4-FFF2-40B4-BE49-F238E27FC236}">
                  <a16:creationId xmlns:a16="http://schemas.microsoft.com/office/drawing/2014/main" id="{00000000-0008-0000-0300-0000E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22" name="Check Box 234" hidden="1">
              <a:extLst>
                <a:ext uri="{63B3BB69-23CF-44E3-9099-C40C66FF867C}">
                  <a14:compatExt spid="_x0000_s12522"/>
                </a:ext>
                <a:ext uri="{FF2B5EF4-FFF2-40B4-BE49-F238E27FC236}">
                  <a16:creationId xmlns:a16="http://schemas.microsoft.com/office/drawing/2014/main" id="{00000000-0008-0000-0300-0000E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23" name="Check Box 235" hidden="1">
              <a:extLst>
                <a:ext uri="{63B3BB69-23CF-44E3-9099-C40C66FF867C}">
                  <a14:compatExt spid="_x0000_s12523"/>
                </a:ext>
                <a:ext uri="{FF2B5EF4-FFF2-40B4-BE49-F238E27FC236}">
                  <a16:creationId xmlns:a16="http://schemas.microsoft.com/office/drawing/2014/main" id="{00000000-0008-0000-0300-0000E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24" name="Check Box 236" hidden="1">
              <a:extLst>
                <a:ext uri="{63B3BB69-23CF-44E3-9099-C40C66FF867C}">
                  <a14:compatExt spid="_x0000_s12524"/>
                </a:ext>
                <a:ext uri="{FF2B5EF4-FFF2-40B4-BE49-F238E27FC236}">
                  <a16:creationId xmlns:a16="http://schemas.microsoft.com/office/drawing/2014/main" id="{00000000-0008-0000-0300-0000E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98</xdr:row>
          <xdr:rowOff>243840</xdr:rowOff>
        </xdr:from>
        <xdr:to>
          <xdr:col>10</xdr:col>
          <xdr:colOff>137160</xdr:colOff>
          <xdr:row>99</xdr:row>
          <xdr:rowOff>236220</xdr:rowOff>
        </xdr:to>
        <xdr:sp macro="" textlink="">
          <xdr:nvSpPr>
            <xdr:cNvPr id="12525" name="Check Box 237" hidden="1">
              <a:extLst>
                <a:ext uri="{63B3BB69-23CF-44E3-9099-C40C66FF867C}">
                  <a14:compatExt spid="_x0000_s12525"/>
                </a:ext>
                <a:ext uri="{FF2B5EF4-FFF2-40B4-BE49-F238E27FC236}">
                  <a16:creationId xmlns:a16="http://schemas.microsoft.com/office/drawing/2014/main" id="{00000000-0008-0000-0300-0000E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26" name="Check Box 238" hidden="1">
              <a:extLst>
                <a:ext uri="{63B3BB69-23CF-44E3-9099-C40C66FF867C}">
                  <a14:compatExt spid="_x0000_s12526"/>
                </a:ext>
                <a:ext uri="{FF2B5EF4-FFF2-40B4-BE49-F238E27FC236}">
                  <a16:creationId xmlns:a16="http://schemas.microsoft.com/office/drawing/2014/main" id="{00000000-0008-0000-0300-0000E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27" name="Check Box 239" hidden="1">
              <a:extLst>
                <a:ext uri="{63B3BB69-23CF-44E3-9099-C40C66FF867C}">
                  <a14:compatExt spid="_x0000_s12527"/>
                </a:ext>
                <a:ext uri="{FF2B5EF4-FFF2-40B4-BE49-F238E27FC236}">
                  <a16:creationId xmlns:a16="http://schemas.microsoft.com/office/drawing/2014/main" id="{00000000-0008-0000-0300-0000E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28" name="Check Box 240" hidden="1">
              <a:extLst>
                <a:ext uri="{63B3BB69-23CF-44E3-9099-C40C66FF867C}">
                  <a14:compatExt spid="_x0000_s12528"/>
                </a:ext>
                <a:ext uri="{FF2B5EF4-FFF2-40B4-BE49-F238E27FC236}">
                  <a16:creationId xmlns:a16="http://schemas.microsoft.com/office/drawing/2014/main" id="{00000000-0008-0000-0300-0000F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29" name="Check Box 241" hidden="1">
              <a:extLst>
                <a:ext uri="{63B3BB69-23CF-44E3-9099-C40C66FF867C}">
                  <a14:compatExt spid="_x0000_s12529"/>
                </a:ext>
                <a:ext uri="{FF2B5EF4-FFF2-40B4-BE49-F238E27FC236}">
                  <a16:creationId xmlns:a16="http://schemas.microsoft.com/office/drawing/2014/main" id="{00000000-0008-0000-0300-0000F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30" name="Check Box 242" hidden="1">
              <a:extLst>
                <a:ext uri="{63B3BB69-23CF-44E3-9099-C40C66FF867C}">
                  <a14:compatExt spid="_x0000_s12530"/>
                </a:ext>
                <a:ext uri="{FF2B5EF4-FFF2-40B4-BE49-F238E27FC236}">
                  <a16:creationId xmlns:a16="http://schemas.microsoft.com/office/drawing/2014/main" id="{00000000-0008-0000-0300-0000F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31" name="Check Box 243" hidden="1">
              <a:extLst>
                <a:ext uri="{63B3BB69-23CF-44E3-9099-C40C66FF867C}">
                  <a14:compatExt spid="_x0000_s12531"/>
                </a:ext>
                <a:ext uri="{FF2B5EF4-FFF2-40B4-BE49-F238E27FC236}">
                  <a16:creationId xmlns:a16="http://schemas.microsoft.com/office/drawing/2014/main" id="{00000000-0008-0000-0300-0000F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32" name="Check Box 244" hidden="1">
              <a:extLst>
                <a:ext uri="{63B3BB69-23CF-44E3-9099-C40C66FF867C}">
                  <a14:compatExt spid="_x0000_s12532"/>
                </a:ext>
                <a:ext uri="{FF2B5EF4-FFF2-40B4-BE49-F238E27FC236}">
                  <a16:creationId xmlns:a16="http://schemas.microsoft.com/office/drawing/2014/main" id="{00000000-0008-0000-0300-0000F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33" name="Check Box 245" hidden="1">
              <a:extLst>
                <a:ext uri="{63B3BB69-23CF-44E3-9099-C40C66FF867C}">
                  <a14:compatExt spid="_x0000_s12533"/>
                </a:ext>
                <a:ext uri="{FF2B5EF4-FFF2-40B4-BE49-F238E27FC236}">
                  <a16:creationId xmlns:a16="http://schemas.microsoft.com/office/drawing/2014/main" id="{00000000-0008-0000-0300-0000F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34" name="Check Box 246" hidden="1">
              <a:extLst>
                <a:ext uri="{63B3BB69-23CF-44E3-9099-C40C66FF867C}">
                  <a14:compatExt spid="_x0000_s12534"/>
                </a:ext>
                <a:ext uri="{FF2B5EF4-FFF2-40B4-BE49-F238E27FC236}">
                  <a16:creationId xmlns:a16="http://schemas.microsoft.com/office/drawing/2014/main" id="{00000000-0008-0000-0300-0000F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35" name="Check Box 247" hidden="1">
              <a:extLst>
                <a:ext uri="{63B3BB69-23CF-44E3-9099-C40C66FF867C}">
                  <a14:compatExt spid="_x0000_s12535"/>
                </a:ext>
                <a:ext uri="{FF2B5EF4-FFF2-40B4-BE49-F238E27FC236}">
                  <a16:creationId xmlns:a16="http://schemas.microsoft.com/office/drawing/2014/main" id="{00000000-0008-0000-0300-0000F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36" name="Check Box 248" hidden="1">
              <a:extLst>
                <a:ext uri="{63B3BB69-23CF-44E3-9099-C40C66FF867C}">
                  <a14:compatExt spid="_x0000_s12536"/>
                </a:ext>
                <a:ext uri="{FF2B5EF4-FFF2-40B4-BE49-F238E27FC236}">
                  <a16:creationId xmlns:a16="http://schemas.microsoft.com/office/drawing/2014/main" id="{00000000-0008-0000-0300-0000F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37" name="Check Box 249" hidden="1">
              <a:extLst>
                <a:ext uri="{63B3BB69-23CF-44E3-9099-C40C66FF867C}">
                  <a14:compatExt spid="_x0000_s12537"/>
                </a:ext>
                <a:ext uri="{FF2B5EF4-FFF2-40B4-BE49-F238E27FC236}">
                  <a16:creationId xmlns:a16="http://schemas.microsoft.com/office/drawing/2014/main" id="{00000000-0008-0000-0300-0000F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38" name="Check Box 250" hidden="1">
              <a:extLst>
                <a:ext uri="{63B3BB69-23CF-44E3-9099-C40C66FF867C}">
                  <a14:compatExt spid="_x0000_s12538"/>
                </a:ext>
                <a:ext uri="{FF2B5EF4-FFF2-40B4-BE49-F238E27FC236}">
                  <a16:creationId xmlns:a16="http://schemas.microsoft.com/office/drawing/2014/main" id="{00000000-0008-0000-0300-0000F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39" name="Check Box 251" hidden="1">
              <a:extLst>
                <a:ext uri="{63B3BB69-23CF-44E3-9099-C40C66FF867C}">
                  <a14:compatExt spid="_x0000_s12539"/>
                </a:ext>
                <a:ext uri="{FF2B5EF4-FFF2-40B4-BE49-F238E27FC236}">
                  <a16:creationId xmlns:a16="http://schemas.microsoft.com/office/drawing/2014/main" id="{00000000-0008-0000-0300-0000F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40" name="Check Box 252" hidden="1">
              <a:extLst>
                <a:ext uri="{63B3BB69-23CF-44E3-9099-C40C66FF867C}">
                  <a14:compatExt spid="_x0000_s12540"/>
                </a:ext>
                <a:ext uri="{FF2B5EF4-FFF2-40B4-BE49-F238E27FC236}">
                  <a16:creationId xmlns:a16="http://schemas.microsoft.com/office/drawing/2014/main" id="{00000000-0008-0000-0300-0000F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41" name="Check Box 253" hidden="1">
              <a:extLst>
                <a:ext uri="{63B3BB69-23CF-44E3-9099-C40C66FF867C}">
                  <a14:compatExt spid="_x0000_s12541"/>
                </a:ext>
                <a:ext uri="{FF2B5EF4-FFF2-40B4-BE49-F238E27FC236}">
                  <a16:creationId xmlns:a16="http://schemas.microsoft.com/office/drawing/2014/main" id="{00000000-0008-0000-0300-0000F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42" name="Check Box 254" hidden="1">
              <a:extLst>
                <a:ext uri="{63B3BB69-23CF-44E3-9099-C40C66FF867C}">
                  <a14:compatExt spid="_x0000_s12542"/>
                </a:ext>
                <a:ext uri="{FF2B5EF4-FFF2-40B4-BE49-F238E27FC236}">
                  <a16:creationId xmlns:a16="http://schemas.microsoft.com/office/drawing/2014/main" id="{00000000-0008-0000-0300-0000F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99</xdr:row>
          <xdr:rowOff>243840</xdr:rowOff>
        </xdr:from>
        <xdr:to>
          <xdr:col>10</xdr:col>
          <xdr:colOff>137160</xdr:colOff>
          <xdr:row>100</xdr:row>
          <xdr:rowOff>236220</xdr:rowOff>
        </xdr:to>
        <xdr:sp macro="" textlink="">
          <xdr:nvSpPr>
            <xdr:cNvPr id="12543" name="Check Box 255" hidden="1">
              <a:extLst>
                <a:ext uri="{63B3BB69-23CF-44E3-9099-C40C66FF867C}">
                  <a14:compatExt spid="_x0000_s12543"/>
                </a:ext>
                <a:ext uri="{FF2B5EF4-FFF2-40B4-BE49-F238E27FC236}">
                  <a16:creationId xmlns:a16="http://schemas.microsoft.com/office/drawing/2014/main" id="{00000000-0008-0000-0300-0000F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44" name="Check Box 256" hidden="1">
              <a:extLst>
                <a:ext uri="{63B3BB69-23CF-44E3-9099-C40C66FF867C}">
                  <a14:compatExt spid="_x0000_s12544"/>
                </a:ext>
                <a:ext uri="{FF2B5EF4-FFF2-40B4-BE49-F238E27FC236}">
                  <a16:creationId xmlns:a16="http://schemas.microsoft.com/office/drawing/2014/main" id="{00000000-0008-0000-0300-00000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45" name="Check Box 257" hidden="1">
              <a:extLst>
                <a:ext uri="{63B3BB69-23CF-44E3-9099-C40C66FF867C}">
                  <a14:compatExt spid="_x0000_s12545"/>
                </a:ext>
                <a:ext uri="{FF2B5EF4-FFF2-40B4-BE49-F238E27FC236}">
                  <a16:creationId xmlns:a16="http://schemas.microsoft.com/office/drawing/2014/main" id="{00000000-0008-0000-0300-00000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46" name="Check Box 258" hidden="1">
              <a:extLst>
                <a:ext uri="{63B3BB69-23CF-44E3-9099-C40C66FF867C}">
                  <a14:compatExt spid="_x0000_s12546"/>
                </a:ext>
                <a:ext uri="{FF2B5EF4-FFF2-40B4-BE49-F238E27FC236}">
                  <a16:creationId xmlns:a16="http://schemas.microsoft.com/office/drawing/2014/main" id="{00000000-0008-0000-0300-00000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47" name="Check Box 259" hidden="1">
              <a:extLst>
                <a:ext uri="{63B3BB69-23CF-44E3-9099-C40C66FF867C}">
                  <a14:compatExt spid="_x0000_s12547"/>
                </a:ext>
                <a:ext uri="{FF2B5EF4-FFF2-40B4-BE49-F238E27FC236}">
                  <a16:creationId xmlns:a16="http://schemas.microsoft.com/office/drawing/2014/main" id="{00000000-0008-0000-0300-00000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48" name="Check Box 260" hidden="1">
              <a:extLst>
                <a:ext uri="{63B3BB69-23CF-44E3-9099-C40C66FF867C}">
                  <a14:compatExt spid="_x0000_s12548"/>
                </a:ext>
                <a:ext uri="{FF2B5EF4-FFF2-40B4-BE49-F238E27FC236}">
                  <a16:creationId xmlns:a16="http://schemas.microsoft.com/office/drawing/2014/main" id="{00000000-0008-0000-0300-00000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49" name="Check Box 261" hidden="1">
              <a:extLst>
                <a:ext uri="{63B3BB69-23CF-44E3-9099-C40C66FF867C}">
                  <a14:compatExt spid="_x0000_s12549"/>
                </a:ext>
                <a:ext uri="{FF2B5EF4-FFF2-40B4-BE49-F238E27FC236}">
                  <a16:creationId xmlns:a16="http://schemas.microsoft.com/office/drawing/2014/main" id="{00000000-0008-0000-0300-00000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50" name="Check Box 262" hidden="1">
              <a:extLst>
                <a:ext uri="{63B3BB69-23CF-44E3-9099-C40C66FF867C}">
                  <a14:compatExt spid="_x0000_s12550"/>
                </a:ext>
                <a:ext uri="{FF2B5EF4-FFF2-40B4-BE49-F238E27FC236}">
                  <a16:creationId xmlns:a16="http://schemas.microsoft.com/office/drawing/2014/main" id="{00000000-0008-0000-0300-00000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51" name="Check Box 263" hidden="1">
              <a:extLst>
                <a:ext uri="{63B3BB69-23CF-44E3-9099-C40C66FF867C}">
                  <a14:compatExt spid="_x0000_s12551"/>
                </a:ext>
                <a:ext uri="{FF2B5EF4-FFF2-40B4-BE49-F238E27FC236}">
                  <a16:creationId xmlns:a16="http://schemas.microsoft.com/office/drawing/2014/main" id="{00000000-0008-0000-0300-00000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52" name="Check Box 264" hidden="1">
              <a:extLst>
                <a:ext uri="{63B3BB69-23CF-44E3-9099-C40C66FF867C}">
                  <a14:compatExt spid="_x0000_s12552"/>
                </a:ext>
                <a:ext uri="{FF2B5EF4-FFF2-40B4-BE49-F238E27FC236}">
                  <a16:creationId xmlns:a16="http://schemas.microsoft.com/office/drawing/2014/main" id="{00000000-0008-0000-0300-00000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53" name="Check Box 265" hidden="1">
              <a:extLst>
                <a:ext uri="{63B3BB69-23CF-44E3-9099-C40C66FF867C}">
                  <a14:compatExt spid="_x0000_s12553"/>
                </a:ext>
                <a:ext uri="{FF2B5EF4-FFF2-40B4-BE49-F238E27FC236}">
                  <a16:creationId xmlns:a16="http://schemas.microsoft.com/office/drawing/2014/main" id="{00000000-0008-0000-0300-00000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54" name="Check Box 266" hidden="1">
              <a:extLst>
                <a:ext uri="{63B3BB69-23CF-44E3-9099-C40C66FF867C}">
                  <a14:compatExt spid="_x0000_s12554"/>
                </a:ext>
                <a:ext uri="{FF2B5EF4-FFF2-40B4-BE49-F238E27FC236}">
                  <a16:creationId xmlns:a16="http://schemas.microsoft.com/office/drawing/2014/main" id="{00000000-0008-0000-0300-00000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55" name="Check Box 267" hidden="1">
              <a:extLst>
                <a:ext uri="{63B3BB69-23CF-44E3-9099-C40C66FF867C}">
                  <a14:compatExt spid="_x0000_s12555"/>
                </a:ext>
                <a:ext uri="{FF2B5EF4-FFF2-40B4-BE49-F238E27FC236}">
                  <a16:creationId xmlns:a16="http://schemas.microsoft.com/office/drawing/2014/main" id="{00000000-0008-0000-0300-00000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56" name="Check Box 268" hidden="1">
              <a:extLst>
                <a:ext uri="{63B3BB69-23CF-44E3-9099-C40C66FF867C}">
                  <a14:compatExt spid="_x0000_s12556"/>
                </a:ext>
                <a:ext uri="{FF2B5EF4-FFF2-40B4-BE49-F238E27FC236}">
                  <a16:creationId xmlns:a16="http://schemas.microsoft.com/office/drawing/2014/main" id="{00000000-0008-0000-0300-00000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57" name="Check Box 269" hidden="1">
              <a:extLst>
                <a:ext uri="{63B3BB69-23CF-44E3-9099-C40C66FF867C}">
                  <a14:compatExt spid="_x0000_s12557"/>
                </a:ext>
                <a:ext uri="{FF2B5EF4-FFF2-40B4-BE49-F238E27FC236}">
                  <a16:creationId xmlns:a16="http://schemas.microsoft.com/office/drawing/2014/main" id="{00000000-0008-0000-0300-00000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58" name="Check Box 270" hidden="1">
              <a:extLst>
                <a:ext uri="{63B3BB69-23CF-44E3-9099-C40C66FF867C}">
                  <a14:compatExt spid="_x0000_s12558"/>
                </a:ext>
                <a:ext uri="{FF2B5EF4-FFF2-40B4-BE49-F238E27FC236}">
                  <a16:creationId xmlns:a16="http://schemas.microsoft.com/office/drawing/2014/main" id="{00000000-0008-0000-0300-00000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59" name="Check Box 271" hidden="1">
              <a:extLst>
                <a:ext uri="{63B3BB69-23CF-44E3-9099-C40C66FF867C}">
                  <a14:compatExt spid="_x0000_s12559"/>
                </a:ext>
                <a:ext uri="{FF2B5EF4-FFF2-40B4-BE49-F238E27FC236}">
                  <a16:creationId xmlns:a16="http://schemas.microsoft.com/office/drawing/2014/main" id="{00000000-0008-0000-0300-00000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60" name="Check Box 272" hidden="1">
              <a:extLst>
                <a:ext uri="{63B3BB69-23CF-44E3-9099-C40C66FF867C}">
                  <a14:compatExt spid="_x0000_s12560"/>
                </a:ext>
                <a:ext uri="{FF2B5EF4-FFF2-40B4-BE49-F238E27FC236}">
                  <a16:creationId xmlns:a16="http://schemas.microsoft.com/office/drawing/2014/main" id="{00000000-0008-0000-0300-00001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100</xdr:row>
          <xdr:rowOff>243840</xdr:rowOff>
        </xdr:from>
        <xdr:to>
          <xdr:col>10</xdr:col>
          <xdr:colOff>137160</xdr:colOff>
          <xdr:row>101</xdr:row>
          <xdr:rowOff>236220</xdr:rowOff>
        </xdr:to>
        <xdr:sp macro="" textlink="">
          <xdr:nvSpPr>
            <xdr:cNvPr id="12561" name="Check Box 273" hidden="1">
              <a:extLst>
                <a:ext uri="{63B3BB69-23CF-44E3-9099-C40C66FF867C}">
                  <a14:compatExt spid="_x0000_s12561"/>
                </a:ext>
                <a:ext uri="{FF2B5EF4-FFF2-40B4-BE49-F238E27FC236}">
                  <a16:creationId xmlns:a16="http://schemas.microsoft.com/office/drawing/2014/main" id="{00000000-0008-0000-0300-00001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62" name="Check Box 274" hidden="1">
              <a:extLst>
                <a:ext uri="{63B3BB69-23CF-44E3-9099-C40C66FF867C}">
                  <a14:compatExt spid="_x0000_s12562"/>
                </a:ext>
                <a:ext uri="{FF2B5EF4-FFF2-40B4-BE49-F238E27FC236}">
                  <a16:creationId xmlns:a16="http://schemas.microsoft.com/office/drawing/2014/main" id="{00000000-0008-0000-0300-00001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63" name="Check Box 275" hidden="1">
              <a:extLst>
                <a:ext uri="{63B3BB69-23CF-44E3-9099-C40C66FF867C}">
                  <a14:compatExt spid="_x0000_s12563"/>
                </a:ext>
                <a:ext uri="{FF2B5EF4-FFF2-40B4-BE49-F238E27FC236}">
                  <a16:creationId xmlns:a16="http://schemas.microsoft.com/office/drawing/2014/main" id="{00000000-0008-0000-0300-00001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64" name="Check Box 276" hidden="1">
              <a:extLst>
                <a:ext uri="{63B3BB69-23CF-44E3-9099-C40C66FF867C}">
                  <a14:compatExt spid="_x0000_s12564"/>
                </a:ext>
                <a:ext uri="{FF2B5EF4-FFF2-40B4-BE49-F238E27FC236}">
                  <a16:creationId xmlns:a16="http://schemas.microsoft.com/office/drawing/2014/main" id="{00000000-0008-0000-0300-00001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65" name="Check Box 277" hidden="1">
              <a:extLst>
                <a:ext uri="{63B3BB69-23CF-44E3-9099-C40C66FF867C}">
                  <a14:compatExt spid="_x0000_s12565"/>
                </a:ext>
                <a:ext uri="{FF2B5EF4-FFF2-40B4-BE49-F238E27FC236}">
                  <a16:creationId xmlns:a16="http://schemas.microsoft.com/office/drawing/2014/main" id="{00000000-0008-0000-0300-00001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66" name="Check Box 278" hidden="1">
              <a:extLst>
                <a:ext uri="{63B3BB69-23CF-44E3-9099-C40C66FF867C}">
                  <a14:compatExt spid="_x0000_s12566"/>
                </a:ext>
                <a:ext uri="{FF2B5EF4-FFF2-40B4-BE49-F238E27FC236}">
                  <a16:creationId xmlns:a16="http://schemas.microsoft.com/office/drawing/2014/main" id="{00000000-0008-0000-0300-00001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67" name="Check Box 279" hidden="1">
              <a:extLst>
                <a:ext uri="{63B3BB69-23CF-44E3-9099-C40C66FF867C}">
                  <a14:compatExt spid="_x0000_s12567"/>
                </a:ext>
                <a:ext uri="{FF2B5EF4-FFF2-40B4-BE49-F238E27FC236}">
                  <a16:creationId xmlns:a16="http://schemas.microsoft.com/office/drawing/2014/main" id="{00000000-0008-0000-0300-00001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68" name="Check Box 280" hidden="1">
              <a:extLst>
                <a:ext uri="{63B3BB69-23CF-44E3-9099-C40C66FF867C}">
                  <a14:compatExt spid="_x0000_s12568"/>
                </a:ext>
                <a:ext uri="{FF2B5EF4-FFF2-40B4-BE49-F238E27FC236}">
                  <a16:creationId xmlns:a16="http://schemas.microsoft.com/office/drawing/2014/main" id="{00000000-0008-0000-0300-00001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69" name="Check Box 281" hidden="1">
              <a:extLst>
                <a:ext uri="{63B3BB69-23CF-44E3-9099-C40C66FF867C}">
                  <a14:compatExt spid="_x0000_s12569"/>
                </a:ext>
                <a:ext uri="{FF2B5EF4-FFF2-40B4-BE49-F238E27FC236}">
                  <a16:creationId xmlns:a16="http://schemas.microsoft.com/office/drawing/2014/main" id="{00000000-0008-0000-0300-00001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70" name="Check Box 282" hidden="1">
              <a:extLst>
                <a:ext uri="{63B3BB69-23CF-44E3-9099-C40C66FF867C}">
                  <a14:compatExt spid="_x0000_s12570"/>
                </a:ext>
                <a:ext uri="{FF2B5EF4-FFF2-40B4-BE49-F238E27FC236}">
                  <a16:creationId xmlns:a16="http://schemas.microsoft.com/office/drawing/2014/main" id="{00000000-0008-0000-0300-00001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71" name="Check Box 283" hidden="1">
              <a:extLst>
                <a:ext uri="{63B3BB69-23CF-44E3-9099-C40C66FF867C}">
                  <a14:compatExt spid="_x0000_s12571"/>
                </a:ext>
                <a:ext uri="{FF2B5EF4-FFF2-40B4-BE49-F238E27FC236}">
                  <a16:creationId xmlns:a16="http://schemas.microsoft.com/office/drawing/2014/main" id="{00000000-0008-0000-0300-00001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72" name="Check Box 284" hidden="1">
              <a:extLst>
                <a:ext uri="{63B3BB69-23CF-44E3-9099-C40C66FF867C}">
                  <a14:compatExt spid="_x0000_s12572"/>
                </a:ext>
                <a:ext uri="{FF2B5EF4-FFF2-40B4-BE49-F238E27FC236}">
                  <a16:creationId xmlns:a16="http://schemas.microsoft.com/office/drawing/2014/main" id="{00000000-0008-0000-0300-00001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73" name="Check Box 285" hidden="1">
              <a:extLst>
                <a:ext uri="{63B3BB69-23CF-44E3-9099-C40C66FF867C}">
                  <a14:compatExt spid="_x0000_s12573"/>
                </a:ext>
                <a:ext uri="{FF2B5EF4-FFF2-40B4-BE49-F238E27FC236}">
                  <a16:creationId xmlns:a16="http://schemas.microsoft.com/office/drawing/2014/main" id="{00000000-0008-0000-0300-00001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74" name="Check Box 286" hidden="1">
              <a:extLst>
                <a:ext uri="{63B3BB69-23CF-44E3-9099-C40C66FF867C}">
                  <a14:compatExt spid="_x0000_s12574"/>
                </a:ext>
                <a:ext uri="{FF2B5EF4-FFF2-40B4-BE49-F238E27FC236}">
                  <a16:creationId xmlns:a16="http://schemas.microsoft.com/office/drawing/2014/main" id="{00000000-0008-0000-0300-00001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75" name="Check Box 287" hidden="1">
              <a:extLst>
                <a:ext uri="{63B3BB69-23CF-44E3-9099-C40C66FF867C}">
                  <a14:compatExt spid="_x0000_s12575"/>
                </a:ext>
                <a:ext uri="{FF2B5EF4-FFF2-40B4-BE49-F238E27FC236}">
                  <a16:creationId xmlns:a16="http://schemas.microsoft.com/office/drawing/2014/main" id="{00000000-0008-0000-0300-00001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76" name="Check Box 288" hidden="1">
              <a:extLst>
                <a:ext uri="{63B3BB69-23CF-44E3-9099-C40C66FF867C}">
                  <a14:compatExt spid="_x0000_s12576"/>
                </a:ext>
                <a:ext uri="{FF2B5EF4-FFF2-40B4-BE49-F238E27FC236}">
                  <a16:creationId xmlns:a16="http://schemas.microsoft.com/office/drawing/2014/main" id="{00000000-0008-0000-0300-00002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77" name="Check Box 289" hidden="1">
              <a:extLst>
                <a:ext uri="{63B3BB69-23CF-44E3-9099-C40C66FF867C}">
                  <a14:compatExt spid="_x0000_s12577"/>
                </a:ext>
                <a:ext uri="{FF2B5EF4-FFF2-40B4-BE49-F238E27FC236}">
                  <a16:creationId xmlns:a16="http://schemas.microsoft.com/office/drawing/2014/main" id="{00000000-0008-0000-0300-00002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78" name="Check Box 290" hidden="1">
              <a:extLst>
                <a:ext uri="{63B3BB69-23CF-44E3-9099-C40C66FF867C}">
                  <a14:compatExt spid="_x0000_s12578"/>
                </a:ext>
                <a:ext uri="{FF2B5EF4-FFF2-40B4-BE49-F238E27FC236}">
                  <a16:creationId xmlns:a16="http://schemas.microsoft.com/office/drawing/2014/main" id="{00000000-0008-0000-0300-00002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101</xdr:row>
          <xdr:rowOff>243840</xdr:rowOff>
        </xdr:from>
        <xdr:to>
          <xdr:col>10</xdr:col>
          <xdr:colOff>137160</xdr:colOff>
          <xdr:row>102</xdr:row>
          <xdr:rowOff>236220</xdr:rowOff>
        </xdr:to>
        <xdr:sp macro="" textlink="">
          <xdr:nvSpPr>
            <xdr:cNvPr id="12579" name="Check Box 291" hidden="1">
              <a:extLst>
                <a:ext uri="{63B3BB69-23CF-44E3-9099-C40C66FF867C}">
                  <a14:compatExt spid="_x0000_s12579"/>
                </a:ext>
                <a:ext uri="{FF2B5EF4-FFF2-40B4-BE49-F238E27FC236}">
                  <a16:creationId xmlns:a16="http://schemas.microsoft.com/office/drawing/2014/main" id="{00000000-0008-0000-0300-00002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80" name="Check Box 292" hidden="1">
              <a:extLst>
                <a:ext uri="{63B3BB69-23CF-44E3-9099-C40C66FF867C}">
                  <a14:compatExt spid="_x0000_s12580"/>
                </a:ext>
                <a:ext uri="{FF2B5EF4-FFF2-40B4-BE49-F238E27FC236}">
                  <a16:creationId xmlns:a16="http://schemas.microsoft.com/office/drawing/2014/main" id="{00000000-0008-0000-0300-00002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81" name="Check Box 293" hidden="1">
              <a:extLst>
                <a:ext uri="{63B3BB69-23CF-44E3-9099-C40C66FF867C}">
                  <a14:compatExt spid="_x0000_s12581"/>
                </a:ext>
                <a:ext uri="{FF2B5EF4-FFF2-40B4-BE49-F238E27FC236}">
                  <a16:creationId xmlns:a16="http://schemas.microsoft.com/office/drawing/2014/main" id="{00000000-0008-0000-0300-00002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82" name="Check Box 294" hidden="1">
              <a:extLst>
                <a:ext uri="{63B3BB69-23CF-44E3-9099-C40C66FF867C}">
                  <a14:compatExt spid="_x0000_s12582"/>
                </a:ext>
                <a:ext uri="{FF2B5EF4-FFF2-40B4-BE49-F238E27FC236}">
                  <a16:creationId xmlns:a16="http://schemas.microsoft.com/office/drawing/2014/main" id="{00000000-0008-0000-0300-00002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83" name="Check Box 295" hidden="1">
              <a:extLst>
                <a:ext uri="{63B3BB69-23CF-44E3-9099-C40C66FF867C}">
                  <a14:compatExt spid="_x0000_s12583"/>
                </a:ext>
                <a:ext uri="{FF2B5EF4-FFF2-40B4-BE49-F238E27FC236}">
                  <a16:creationId xmlns:a16="http://schemas.microsoft.com/office/drawing/2014/main" id="{00000000-0008-0000-0300-00002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84" name="Check Box 296" hidden="1">
              <a:extLst>
                <a:ext uri="{63B3BB69-23CF-44E3-9099-C40C66FF867C}">
                  <a14:compatExt spid="_x0000_s12584"/>
                </a:ext>
                <a:ext uri="{FF2B5EF4-FFF2-40B4-BE49-F238E27FC236}">
                  <a16:creationId xmlns:a16="http://schemas.microsoft.com/office/drawing/2014/main" id="{00000000-0008-0000-0300-00002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85" name="Check Box 297" hidden="1">
              <a:extLst>
                <a:ext uri="{63B3BB69-23CF-44E3-9099-C40C66FF867C}">
                  <a14:compatExt spid="_x0000_s12585"/>
                </a:ext>
                <a:ext uri="{FF2B5EF4-FFF2-40B4-BE49-F238E27FC236}">
                  <a16:creationId xmlns:a16="http://schemas.microsoft.com/office/drawing/2014/main" id="{00000000-0008-0000-0300-00002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86" name="Check Box 298" hidden="1">
              <a:extLst>
                <a:ext uri="{63B3BB69-23CF-44E3-9099-C40C66FF867C}">
                  <a14:compatExt spid="_x0000_s12586"/>
                </a:ext>
                <a:ext uri="{FF2B5EF4-FFF2-40B4-BE49-F238E27FC236}">
                  <a16:creationId xmlns:a16="http://schemas.microsoft.com/office/drawing/2014/main" id="{00000000-0008-0000-0300-00002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87" name="Check Box 299" hidden="1">
              <a:extLst>
                <a:ext uri="{63B3BB69-23CF-44E3-9099-C40C66FF867C}">
                  <a14:compatExt spid="_x0000_s12587"/>
                </a:ext>
                <a:ext uri="{FF2B5EF4-FFF2-40B4-BE49-F238E27FC236}">
                  <a16:creationId xmlns:a16="http://schemas.microsoft.com/office/drawing/2014/main" id="{00000000-0008-0000-0300-00002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88" name="Check Box 300" hidden="1">
              <a:extLst>
                <a:ext uri="{63B3BB69-23CF-44E3-9099-C40C66FF867C}">
                  <a14:compatExt spid="_x0000_s12588"/>
                </a:ext>
                <a:ext uri="{FF2B5EF4-FFF2-40B4-BE49-F238E27FC236}">
                  <a16:creationId xmlns:a16="http://schemas.microsoft.com/office/drawing/2014/main" id="{00000000-0008-0000-0300-00002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89" name="Check Box 301" hidden="1">
              <a:extLst>
                <a:ext uri="{63B3BB69-23CF-44E3-9099-C40C66FF867C}">
                  <a14:compatExt spid="_x0000_s12589"/>
                </a:ext>
                <a:ext uri="{FF2B5EF4-FFF2-40B4-BE49-F238E27FC236}">
                  <a16:creationId xmlns:a16="http://schemas.microsoft.com/office/drawing/2014/main" id="{00000000-0008-0000-0300-00002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90" name="Check Box 302" hidden="1">
              <a:extLst>
                <a:ext uri="{63B3BB69-23CF-44E3-9099-C40C66FF867C}">
                  <a14:compatExt spid="_x0000_s12590"/>
                </a:ext>
                <a:ext uri="{FF2B5EF4-FFF2-40B4-BE49-F238E27FC236}">
                  <a16:creationId xmlns:a16="http://schemas.microsoft.com/office/drawing/2014/main" id="{00000000-0008-0000-0300-00002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91" name="Check Box 303" hidden="1">
              <a:extLst>
                <a:ext uri="{63B3BB69-23CF-44E3-9099-C40C66FF867C}">
                  <a14:compatExt spid="_x0000_s12591"/>
                </a:ext>
                <a:ext uri="{FF2B5EF4-FFF2-40B4-BE49-F238E27FC236}">
                  <a16:creationId xmlns:a16="http://schemas.microsoft.com/office/drawing/2014/main" id="{00000000-0008-0000-0300-00002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92" name="Check Box 304" hidden="1">
              <a:extLst>
                <a:ext uri="{63B3BB69-23CF-44E3-9099-C40C66FF867C}">
                  <a14:compatExt spid="_x0000_s12592"/>
                </a:ext>
                <a:ext uri="{FF2B5EF4-FFF2-40B4-BE49-F238E27FC236}">
                  <a16:creationId xmlns:a16="http://schemas.microsoft.com/office/drawing/2014/main" id="{00000000-0008-0000-0300-00003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593" name="Check Box 305" hidden="1">
              <a:extLst>
                <a:ext uri="{63B3BB69-23CF-44E3-9099-C40C66FF867C}">
                  <a14:compatExt spid="_x0000_s12593"/>
                </a:ext>
                <a:ext uri="{FF2B5EF4-FFF2-40B4-BE49-F238E27FC236}">
                  <a16:creationId xmlns:a16="http://schemas.microsoft.com/office/drawing/2014/main" id="{00000000-0008-0000-0300-00003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94" name="Check Box 306" hidden="1">
              <a:extLst>
                <a:ext uri="{63B3BB69-23CF-44E3-9099-C40C66FF867C}">
                  <a14:compatExt spid="_x0000_s12594"/>
                </a:ext>
                <a:ext uri="{FF2B5EF4-FFF2-40B4-BE49-F238E27FC236}">
                  <a16:creationId xmlns:a16="http://schemas.microsoft.com/office/drawing/2014/main" id="{00000000-0008-0000-0300-00003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95" name="Check Box 307" hidden="1">
              <a:extLst>
                <a:ext uri="{63B3BB69-23CF-44E3-9099-C40C66FF867C}">
                  <a14:compatExt spid="_x0000_s12595"/>
                </a:ext>
                <a:ext uri="{FF2B5EF4-FFF2-40B4-BE49-F238E27FC236}">
                  <a16:creationId xmlns:a16="http://schemas.microsoft.com/office/drawing/2014/main" id="{00000000-0008-0000-0300-00003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96" name="Check Box 308" hidden="1">
              <a:extLst>
                <a:ext uri="{63B3BB69-23CF-44E3-9099-C40C66FF867C}">
                  <a14:compatExt spid="_x0000_s12596"/>
                </a:ext>
                <a:ext uri="{FF2B5EF4-FFF2-40B4-BE49-F238E27FC236}">
                  <a16:creationId xmlns:a16="http://schemas.microsoft.com/office/drawing/2014/main" id="{00000000-0008-0000-0300-00003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102</xdr:row>
          <xdr:rowOff>243840</xdr:rowOff>
        </xdr:from>
        <xdr:to>
          <xdr:col>10</xdr:col>
          <xdr:colOff>137160</xdr:colOff>
          <xdr:row>103</xdr:row>
          <xdr:rowOff>236220</xdr:rowOff>
        </xdr:to>
        <xdr:sp macro="" textlink="">
          <xdr:nvSpPr>
            <xdr:cNvPr id="12597" name="Check Box 309" hidden="1">
              <a:extLst>
                <a:ext uri="{63B3BB69-23CF-44E3-9099-C40C66FF867C}">
                  <a14:compatExt spid="_x0000_s12597"/>
                </a:ext>
                <a:ext uri="{FF2B5EF4-FFF2-40B4-BE49-F238E27FC236}">
                  <a16:creationId xmlns:a16="http://schemas.microsoft.com/office/drawing/2014/main" id="{00000000-0008-0000-0300-00003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598" name="Check Box 310" hidden="1">
              <a:extLst>
                <a:ext uri="{63B3BB69-23CF-44E3-9099-C40C66FF867C}">
                  <a14:compatExt spid="_x0000_s12598"/>
                </a:ext>
                <a:ext uri="{FF2B5EF4-FFF2-40B4-BE49-F238E27FC236}">
                  <a16:creationId xmlns:a16="http://schemas.microsoft.com/office/drawing/2014/main" id="{00000000-0008-0000-0300-00003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599" name="Check Box 311" hidden="1">
              <a:extLst>
                <a:ext uri="{63B3BB69-23CF-44E3-9099-C40C66FF867C}">
                  <a14:compatExt spid="_x0000_s12599"/>
                </a:ext>
                <a:ext uri="{FF2B5EF4-FFF2-40B4-BE49-F238E27FC236}">
                  <a16:creationId xmlns:a16="http://schemas.microsoft.com/office/drawing/2014/main" id="{00000000-0008-0000-0300-00003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00" name="Check Box 312" hidden="1">
              <a:extLst>
                <a:ext uri="{63B3BB69-23CF-44E3-9099-C40C66FF867C}">
                  <a14:compatExt spid="_x0000_s12600"/>
                </a:ext>
                <a:ext uri="{FF2B5EF4-FFF2-40B4-BE49-F238E27FC236}">
                  <a16:creationId xmlns:a16="http://schemas.microsoft.com/office/drawing/2014/main" id="{00000000-0008-0000-0300-00003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01" name="Check Box 313" hidden="1">
              <a:extLst>
                <a:ext uri="{63B3BB69-23CF-44E3-9099-C40C66FF867C}">
                  <a14:compatExt spid="_x0000_s12601"/>
                </a:ext>
                <a:ext uri="{FF2B5EF4-FFF2-40B4-BE49-F238E27FC236}">
                  <a16:creationId xmlns:a16="http://schemas.microsoft.com/office/drawing/2014/main" id="{00000000-0008-0000-0300-00003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02" name="Check Box 314" hidden="1">
              <a:extLst>
                <a:ext uri="{63B3BB69-23CF-44E3-9099-C40C66FF867C}">
                  <a14:compatExt spid="_x0000_s12602"/>
                </a:ext>
                <a:ext uri="{FF2B5EF4-FFF2-40B4-BE49-F238E27FC236}">
                  <a16:creationId xmlns:a16="http://schemas.microsoft.com/office/drawing/2014/main" id="{00000000-0008-0000-0300-00003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03" name="Check Box 315" hidden="1">
              <a:extLst>
                <a:ext uri="{63B3BB69-23CF-44E3-9099-C40C66FF867C}">
                  <a14:compatExt spid="_x0000_s12603"/>
                </a:ext>
                <a:ext uri="{FF2B5EF4-FFF2-40B4-BE49-F238E27FC236}">
                  <a16:creationId xmlns:a16="http://schemas.microsoft.com/office/drawing/2014/main" id="{00000000-0008-0000-0300-00003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04" name="Check Box 316" hidden="1">
              <a:extLst>
                <a:ext uri="{63B3BB69-23CF-44E3-9099-C40C66FF867C}">
                  <a14:compatExt spid="_x0000_s12604"/>
                </a:ext>
                <a:ext uri="{FF2B5EF4-FFF2-40B4-BE49-F238E27FC236}">
                  <a16:creationId xmlns:a16="http://schemas.microsoft.com/office/drawing/2014/main" id="{00000000-0008-0000-0300-00003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05" name="Check Box 317" hidden="1">
              <a:extLst>
                <a:ext uri="{63B3BB69-23CF-44E3-9099-C40C66FF867C}">
                  <a14:compatExt spid="_x0000_s12605"/>
                </a:ext>
                <a:ext uri="{FF2B5EF4-FFF2-40B4-BE49-F238E27FC236}">
                  <a16:creationId xmlns:a16="http://schemas.microsoft.com/office/drawing/2014/main" id="{00000000-0008-0000-0300-00003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06" name="Check Box 318" hidden="1">
              <a:extLst>
                <a:ext uri="{63B3BB69-23CF-44E3-9099-C40C66FF867C}">
                  <a14:compatExt spid="_x0000_s12606"/>
                </a:ext>
                <a:ext uri="{FF2B5EF4-FFF2-40B4-BE49-F238E27FC236}">
                  <a16:creationId xmlns:a16="http://schemas.microsoft.com/office/drawing/2014/main" id="{00000000-0008-0000-0300-00003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07" name="Check Box 319" hidden="1">
              <a:extLst>
                <a:ext uri="{63B3BB69-23CF-44E3-9099-C40C66FF867C}">
                  <a14:compatExt spid="_x0000_s12607"/>
                </a:ext>
                <a:ext uri="{FF2B5EF4-FFF2-40B4-BE49-F238E27FC236}">
                  <a16:creationId xmlns:a16="http://schemas.microsoft.com/office/drawing/2014/main" id="{00000000-0008-0000-0300-00003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08" name="Check Box 320" hidden="1">
              <a:extLst>
                <a:ext uri="{63B3BB69-23CF-44E3-9099-C40C66FF867C}">
                  <a14:compatExt spid="_x0000_s12608"/>
                </a:ext>
                <a:ext uri="{FF2B5EF4-FFF2-40B4-BE49-F238E27FC236}">
                  <a16:creationId xmlns:a16="http://schemas.microsoft.com/office/drawing/2014/main" id="{00000000-0008-0000-0300-00004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09" name="Check Box 321" hidden="1">
              <a:extLst>
                <a:ext uri="{63B3BB69-23CF-44E3-9099-C40C66FF867C}">
                  <a14:compatExt spid="_x0000_s12609"/>
                </a:ext>
                <a:ext uri="{FF2B5EF4-FFF2-40B4-BE49-F238E27FC236}">
                  <a16:creationId xmlns:a16="http://schemas.microsoft.com/office/drawing/2014/main" id="{00000000-0008-0000-0300-00004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10" name="Check Box 322" hidden="1">
              <a:extLst>
                <a:ext uri="{63B3BB69-23CF-44E3-9099-C40C66FF867C}">
                  <a14:compatExt spid="_x0000_s12610"/>
                </a:ext>
                <a:ext uri="{FF2B5EF4-FFF2-40B4-BE49-F238E27FC236}">
                  <a16:creationId xmlns:a16="http://schemas.microsoft.com/office/drawing/2014/main" id="{00000000-0008-0000-0300-00004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104</xdr:row>
          <xdr:rowOff>243840</xdr:rowOff>
        </xdr:from>
        <xdr:to>
          <xdr:col>10</xdr:col>
          <xdr:colOff>137160</xdr:colOff>
          <xdr:row>105</xdr:row>
          <xdr:rowOff>236220</xdr:rowOff>
        </xdr:to>
        <xdr:sp macro="" textlink="">
          <xdr:nvSpPr>
            <xdr:cNvPr id="12611" name="Check Box 323" hidden="1">
              <a:extLst>
                <a:ext uri="{63B3BB69-23CF-44E3-9099-C40C66FF867C}">
                  <a14:compatExt spid="_x0000_s12611"/>
                </a:ext>
                <a:ext uri="{FF2B5EF4-FFF2-40B4-BE49-F238E27FC236}">
                  <a16:creationId xmlns:a16="http://schemas.microsoft.com/office/drawing/2014/main" id="{00000000-0008-0000-0300-00004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12" name="Check Box 324" hidden="1">
              <a:extLst>
                <a:ext uri="{63B3BB69-23CF-44E3-9099-C40C66FF867C}">
                  <a14:compatExt spid="_x0000_s12612"/>
                </a:ext>
                <a:ext uri="{FF2B5EF4-FFF2-40B4-BE49-F238E27FC236}">
                  <a16:creationId xmlns:a16="http://schemas.microsoft.com/office/drawing/2014/main" id="{00000000-0008-0000-0300-00004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13" name="Check Box 325" hidden="1">
              <a:extLst>
                <a:ext uri="{63B3BB69-23CF-44E3-9099-C40C66FF867C}">
                  <a14:compatExt spid="_x0000_s12613"/>
                </a:ext>
                <a:ext uri="{FF2B5EF4-FFF2-40B4-BE49-F238E27FC236}">
                  <a16:creationId xmlns:a16="http://schemas.microsoft.com/office/drawing/2014/main" id="{00000000-0008-0000-0300-00004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14" name="Check Box 326" hidden="1">
              <a:extLst>
                <a:ext uri="{63B3BB69-23CF-44E3-9099-C40C66FF867C}">
                  <a14:compatExt spid="_x0000_s12614"/>
                </a:ext>
                <a:ext uri="{FF2B5EF4-FFF2-40B4-BE49-F238E27FC236}">
                  <a16:creationId xmlns:a16="http://schemas.microsoft.com/office/drawing/2014/main" id="{00000000-0008-0000-0300-00004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103</xdr:row>
          <xdr:rowOff>243840</xdr:rowOff>
        </xdr:from>
        <xdr:to>
          <xdr:col>10</xdr:col>
          <xdr:colOff>137160</xdr:colOff>
          <xdr:row>104</xdr:row>
          <xdr:rowOff>236220</xdr:rowOff>
        </xdr:to>
        <xdr:sp macro="" textlink="">
          <xdr:nvSpPr>
            <xdr:cNvPr id="12615" name="Check Box 327" hidden="1">
              <a:extLst>
                <a:ext uri="{63B3BB69-23CF-44E3-9099-C40C66FF867C}">
                  <a14:compatExt spid="_x0000_s12615"/>
                </a:ext>
                <a:ext uri="{FF2B5EF4-FFF2-40B4-BE49-F238E27FC236}">
                  <a16:creationId xmlns:a16="http://schemas.microsoft.com/office/drawing/2014/main" id="{00000000-0008-0000-0300-00004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104</xdr:row>
          <xdr:rowOff>243840</xdr:rowOff>
        </xdr:from>
        <xdr:to>
          <xdr:col>10</xdr:col>
          <xdr:colOff>137160</xdr:colOff>
          <xdr:row>105</xdr:row>
          <xdr:rowOff>236220</xdr:rowOff>
        </xdr:to>
        <xdr:sp macro="" textlink="">
          <xdr:nvSpPr>
            <xdr:cNvPr id="12616" name="Check Box 328" hidden="1">
              <a:extLst>
                <a:ext uri="{63B3BB69-23CF-44E3-9099-C40C66FF867C}">
                  <a14:compatExt spid="_x0000_s12616"/>
                </a:ext>
                <a:ext uri="{FF2B5EF4-FFF2-40B4-BE49-F238E27FC236}">
                  <a16:creationId xmlns:a16="http://schemas.microsoft.com/office/drawing/2014/main" id="{00000000-0008-0000-0300-00004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104</xdr:row>
          <xdr:rowOff>243840</xdr:rowOff>
        </xdr:from>
        <xdr:to>
          <xdr:col>10</xdr:col>
          <xdr:colOff>137160</xdr:colOff>
          <xdr:row>105</xdr:row>
          <xdr:rowOff>236220</xdr:rowOff>
        </xdr:to>
        <xdr:sp macro="" textlink="">
          <xdr:nvSpPr>
            <xdr:cNvPr id="12617" name="Check Box 329" hidden="1">
              <a:extLst>
                <a:ext uri="{63B3BB69-23CF-44E3-9099-C40C66FF867C}">
                  <a14:compatExt spid="_x0000_s12617"/>
                </a:ext>
                <a:ext uri="{FF2B5EF4-FFF2-40B4-BE49-F238E27FC236}">
                  <a16:creationId xmlns:a16="http://schemas.microsoft.com/office/drawing/2014/main" id="{00000000-0008-0000-0300-00004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104</xdr:row>
          <xdr:rowOff>243840</xdr:rowOff>
        </xdr:from>
        <xdr:to>
          <xdr:col>10</xdr:col>
          <xdr:colOff>137160</xdr:colOff>
          <xdr:row>105</xdr:row>
          <xdr:rowOff>236220</xdr:rowOff>
        </xdr:to>
        <xdr:sp macro="" textlink="">
          <xdr:nvSpPr>
            <xdr:cNvPr id="12618" name="Check Box 330" hidden="1">
              <a:extLst>
                <a:ext uri="{63B3BB69-23CF-44E3-9099-C40C66FF867C}">
                  <a14:compatExt spid="_x0000_s12618"/>
                </a:ext>
                <a:ext uri="{FF2B5EF4-FFF2-40B4-BE49-F238E27FC236}">
                  <a16:creationId xmlns:a16="http://schemas.microsoft.com/office/drawing/2014/main" id="{00000000-0008-0000-0300-00004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104</xdr:row>
          <xdr:rowOff>243840</xdr:rowOff>
        </xdr:from>
        <xdr:to>
          <xdr:col>10</xdr:col>
          <xdr:colOff>137160</xdr:colOff>
          <xdr:row>105</xdr:row>
          <xdr:rowOff>236220</xdr:rowOff>
        </xdr:to>
        <xdr:sp macro="" textlink="">
          <xdr:nvSpPr>
            <xdr:cNvPr id="12619" name="Check Box 331" hidden="1">
              <a:extLst>
                <a:ext uri="{63B3BB69-23CF-44E3-9099-C40C66FF867C}">
                  <a14:compatExt spid="_x0000_s12619"/>
                </a:ext>
                <a:ext uri="{FF2B5EF4-FFF2-40B4-BE49-F238E27FC236}">
                  <a16:creationId xmlns:a16="http://schemas.microsoft.com/office/drawing/2014/main" id="{00000000-0008-0000-0300-00004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104</xdr:row>
          <xdr:rowOff>243840</xdr:rowOff>
        </xdr:from>
        <xdr:to>
          <xdr:col>10</xdr:col>
          <xdr:colOff>137160</xdr:colOff>
          <xdr:row>105</xdr:row>
          <xdr:rowOff>236220</xdr:rowOff>
        </xdr:to>
        <xdr:sp macro="" textlink="">
          <xdr:nvSpPr>
            <xdr:cNvPr id="12620" name="Check Box 332" hidden="1">
              <a:extLst>
                <a:ext uri="{63B3BB69-23CF-44E3-9099-C40C66FF867C}">
                  <a14:compatExt spid="_x0000_s12620"/>
                </a:ext>
                <a:ext uri="{FF2B5EF4-FFF2-40B4-BE49-F238E27FC236}">
                  <a16:creationId xmlns:a16="http://schemas.microsoft.com/office/drawing/2014/main" id="{00000000-0008-0000-0300-00004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104</xdr:row>
          <xdr:rowOff>243840</xdr:rowOff>
        </xdr:from>
        <xdr:to>
          <xdr:col>10</xdr:col>
          <xdr:colOff>137160</xdr:colOff>
          <xdr:row>105</xdr:row>
          <xdr:rowOff>236220</xdr:rowOff>
        </xdr:to>
        <xdr:sp macro="" textlink="">
          <xdr:nvSpPr>
            <xdr:cNvPr id="12621" name="Check Box 333" hidden="1">
              <a:extLst>
                <a:ext uri="{63B3BB69-23CF-44E3-9099-C40C66FF867C}">
                  <a14:compatExt spid="_x0000_s12621"/>
                </a:ext>
                <a:ext uri="{FF2B5EF4-FFF2-40B4-BE49-F238E27FC236}">
                  <a16:creationId xmlns:a16="http://schemas.microsoft.com/office/drawing/2014/main" id="{00000000-0008-0000-0300-00004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104</xdr:row>
          <xdr:rowOff>243840</xdr:rowOff>
        </xdr:from>
        <xdr:to>
          <xdr:col>10</xdr:col>
          <xdr:colOff>137160</xdr:colOff>
          <xdr:row>105</xdr:row>
          <xdr:rowOff>236220</xdr:rowOff>
        </xdr:to>
        <xdr:sp macro="" textlink="">
          <xdr:nvSpPr>
            <xdr:cNvPr id="12622" name="Check Box 334" hidden="1">
              <a:extLst>
                <a:ext uri="{63B3BB69-23CF-44E3-9099-C40C66FF867C}">
                  <a14:compatExt spid="_x0000_s12622"/>
                </a:ext>
                <a:ext uri="{FF2B5EF4-FFF2-40B4-BE49-F238E27FC236}">
                  <a16:creationId xmlns:a16="http://schemas.microsoft.com/office/drawing/2014/main" id="{00000000-0008-0000-0300-00004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104</xdr:row>
          <xdr:rowOff>243840</xdr:rowOff>
        </xdr:from>
        <xdr:to>
          <xdr:col>10</xdr:col>
          <xdr:colOff>137160</xdr:colOff>
          <xdr:row>105</xdr:row>
          <xdr:rowOff>236220</xdr:rowOff>
        </xdr:to>
        <xdr:sp macro="" textlink="">
          <xdr:nvSpPr>
            <xdr:cNvPr id="12623" name="Check Box 335" hidden="1">
              <a:extLst>
                <a:ext uri="{63B3BB69-23CF-44E3-9099-C40C66FF867C}">
                  <a14:compatExt spid="_x0000_s12623"/>
                </a:ext>
                <a:ext uri="{FF2B5EF4-FFF2-40B4-BE49-F238E27FC236}">
                  <a16:creationId xmlns:a16="http://schemas.microsoft.com/office/drawing/2014/main" id="{00000000-0008-0000-0300-00004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104</xdr:row>
          <xdr:rowOff>243840</xdr:rowOff>
        </xdr:from>
        <xdr:to>
          <xdr:col>10</xdr:col>
          <xdr:colOff>137160</xdr:colOff>
          <xdr:row>105</xdr:row>
          <xdr:rowOff>236220</xdr:rowOff>
        </xdr:to>
        <xdr:sp macro="" textlink="">
          <xdr:nvSpPr>
            <xdr:cNvPr id="12624" name="Check Box 336" hidden="1">
              <a:extLst>
                <a:ext uri="{63B3BB69-23CF-44E3-9099-C40C66FF867C}">
                  <a14:compatExt spid="_x0000_s12624"/>
                </a:ext>
                <a:ext uri="{FF2B5EF4-FFF2-40B4-BE49-F238E27FC236}">
                  <a16:creationId xmlns:a16="http://schemas.microsoft.com/office/drawing/2014/main" id="{00000000-0008-0000-0300-00005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106</xdr:row>
          <xdr:rowOff>243840</xdr:rowOff>
        </xdr:from>
        <xdr:to>
          <xdr:col>10</xdr:col>
          <xdr:colOff>137160</xdr:colOff>
          <xdr:row>107</xdr:row>
          <xdr:rowOff>236220</xdr:rowOff>
        </xdr:to>
        <xdr:sp macro="" textlink="">
          <xdr:nvSpPr>
            <xdr:cNvPr id="12625" name="Check Box 337" hidden="1">
              <a:extLst>
                <a:ext uri="{63B3BB69-23CF-44E3-9099-C40C66FF867C}">
                  <a14:compatExt spid="_x0000_s12625"/>
                </a:ext>
                <a:ext uri="{FF2B5EF4-FFF2-40B4-BE49-F238E27FC236}">
                  <a16:creationId xmlns:a16="http://schemas.microsoft.com/office/drawing/2014/main" id="{00000000-0008-0000-0300-00005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106</xdr:row>
          <xdr:rowOff>243840</xdr:rowOff>
        </xdr:from>
        <xdr:to>
          <xdr:col>10</xdr:col>
          <xdr:colOff>137160</xdr:colOff>
          <xdr:row>107</xdr:row>
          <xdr:rowOff>236220</xdr:rowOff>
        </xdr:to>
        <xdr:sp macro="" textlink="">
          <xdr:nvSpPr>
            <xdr:cNvPr id="12626" name="Check Box 338" hidden="1">
              <a:extLst>
                <a:ext uri="{63B3BB69-23CF-44E3-9099-C40C66FF867C}">
                  <a14:compatExt spid="_x0000_s12626"/>
                </a:ext>
                <a:ext uri="{FF2B5EF4-FFF2-40B4-BE49-F238E27FC236}">
                  <a16:creationId xmlns:a16="http://schemas.microsoft.com/office/drawing/2014/main" id="{00000000-0008-0000-0300-00005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106</xdr:row>
          <xdr:rowOff>243840</xdr:rowOff>
        </xdr:from>
        <xdr:to>
          <xdr:col>10</xdr:col>
          <xdr:colOff>137160</xdr:colOff>
          <xdr:row>107</xdr:row>
          <xdr:rowOff>236220</xdr:rowOff>
        </xdr:to>
        <xdr:sp macro="" textlink="">
          <xdr:nvSpPr>
            <xdr:cNvPr id="12627" name="Check Box 339" hidden="1">
              <a:extLst>
                <a:ext uri="{63B3BB69-23CF-44E3-9099-C40C66FF867C}">
                  <a14:compatExt spid="_x0000_s12627"/>
                </a:ext>
                <a:ext uri="{FF2B5EF4-FFF2-40B4-BE49-F238E27FC236}">
                  <a16:creationId xmlns:a16="http://schemas.microsoft.com/office/drawing/2014/main" id="{00000000-0008-0000-0300-00005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106</xdr:row>
          <xdr:rowOff>243840</xdr:rowOff>
        </xdr:from>
        <xdr:to>
          <xdr:col>10</xdr:col>
          <xdr:colOff>137160</xdr:colOff>
          <xdr:row>107</xdr:row>
          <xdr:rowOff>236220</xdr:rowOff>
        </xdr:to>
        <xdr:sp macro="" textlink="">
          <xdr:nvSpPr>
            <xdr:cNvPr id="12628" name="Check Box 340" hidden="1">
              <a:extLst>
                <a:ext uri="{63B3BB69-23CF-44E3-9099-C40C66FF867C}">
                  <a14:compatExt spid="_x0000_s12628"/>
                </a:ext>
                <a:ext uri="{FF2B5EF4-FFF2-40B4-BE49-F238E27FC236}">
                  <a16:creationId xmlns:a16="http://schemas.microsoft.com/office/drawing/2014/main" id="{00000000-0008-0000-0300-00005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106</xdr:row>
          <xdr:rowOff>243840</xdr:rowOff>
        </xdr:from>
        <xdr:to>
          <xdr:col>10</xdr:col>
          <xdr:colOff>137160</xdr:colOff>
          <xdr:row>107</xdr:row>
          <xdr:rowOff>236220</xdr:rowOff>
        </xdr:to>
        <xdr:sp macro="" textlink="">
          <xdr:nvSpPr>
            <xdr:cNvPr id="12629" name="Check Box 341" hidden="1">
              <a:extLst>
                <a:ext uri="{63B3BB69-23CF-44E3-9099-C40C66FF867C}">
                  <a14:compatExt spid="_x0000_s12629"/>
                </a:ext>
                <a:ext uri="{FF2B5EF4-FFF2-40B4-BE49-F238E27FC236}">
                  <a16:creationId xmlns:a16="http://schemas.microsoft.com/office/drawing/2014/main" id="{00000000-0008-0000-0300-00005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106</xdr:row>
          <xdr:rowOff>243840</xdr:rowOff>
        </xdr:from>
        <xdr:to>
          <xdr:col>10</xdr:col>
          <xdr:colOff>137160</xdr:colOff>
          <xdr:row>107</xdr:row>
          <xdr:rowOff>236220</xdr:rowOff>
        </xdr:to>
        <xdr:sp macro="" textlink="">
          <xdr:nvSpPr>
            <xdr:cNvPr id="12630" name="Check Box 342" hidden="1">
              <a:extLst>
                <a:ext uri="{63B3BB69-23CF-44E3-9099-C40C66FF867C}">
                  <a14:compatExt spid="_x0000_s12630"/>
                </a:ext>
                <a:ext uri="{FF2B5EF4-FFF2-40B4-BE49-F238E27FC236}">
                  <a16:creationId xmlns:a16="http://schemas.microsoft.com/office/drawing/2014/main" id="{00000000-0008-0000-0300-00005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106</xdr:row>
          <xdr:rowOff>243840</xdr:rowOff>
        </xdr:from>
        <xdr:to>
          <xdr:col>10</xdr:col>
          <xdr:colOff>137160</xdr:colOff>
          <xdr:row>107</xdr:row>
          <xdr:rowOff>236220</xdr:rowOff>
        </xdr:to>
        <xdr:sp macro="" textlink="">
          <xdr:nvSpPr>
            <xdr:cNvPr id="12631" name="Check Box 343" hidden="1">
              <a:extLst>
                <a:ext uri="{63B3BB69-23CF-44E3-9099-C40C66FF867C}">
                  <a14:compatExt spid="_x0000_s12631"/>
                </a:ext>
                <a:ext uri="{FF2B5EF4-FFF2-40B4-BE49-F238E27FC236}">
                  <a16:creationId xmlns:a16="http://schemas.microsoft.com/office/drawing/2014/main" id="{00000000-0008-0000-0300-00005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106</xdr:row>
          <xdr:rowOff>243840</xdr:rowOff>
        </xdr:from>
        <xdr:to>
          <xdr:col>10</xdr:col>
          <xdr:colOff>137160</xdr:colOff>
          <xdr:row>107</xdr:row>
          <xdr:rowOff>236220</xdr:rowOff>
        </xdr:to>
        <xdr:sp macro="" textlink="">
          <xdr:nvSpPr>
            <xdr:cNvPr id="12632" name="Check Box 344" hidden="1">
              <a:extLst>
                <a:ext uri="{63B3BB69-23CF-44E3-9099-C40C66FF867C}">
                  <a14:compatExt spid="_x0000_s12632"/>
                </a:ext>
                <a:ext uri="{FF2B5EF4-FFF2-40B4-BE49-F238E27FC236}">
                  <a16:creationId xmlns:a16="http://schemas.microsoft.com/office/drawing/2014/main" id="{00000000-0008-0000-0300-00005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106</xdr:row>
          <xdr:rowOff>243840</xdr:rowOff>
        </xdr:from>
        <xdr:to>
          <xdr:col>10</xdr:col>
          <xdr:colOff>137160</xdr:colOff>
          <xdr:row>107</xdr:row>
          <xdr:rowOff>236220</xdr:rowOff>
        </xdr:to>
        <xdr:sp macro="" textlink="">
          <xdr:nvSpPr>
            <xdr:cNvPr id="12633" name="Check Box 345" hidden="1">
              <a:extLst>
                <a:ext uri="{63B3BB69-23CF-44E3-9099-C40C66FF867C}">
                  <a14:compatExt spid="_x0000_s12633"/>
                </a:ext>
                <a:ext uri="{FF2B5EF4-FFF2-40B4-BE49-F238E27FC236}">
                  <a16:creationId xmlns:a16="http://schemas.microsoft.com/office/drawing/2014/main" id="{00000000-0008-0000-0300-00005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106</xdr:row>
          <xdr:rowOff>243840</xdr:rowOff>
        </xdr:from>
        <xdr:to>
          <xdr:col>10</xdr:col>
          <xdr:colOff>137160</xdr:colOff>
          <xdr:row>107</xdr:row>
          <xdr:rowOff>236220</xdr:rowOff>
        </xdr:to>
        <xdr:sp macro="" textlink="">
          <xdr:nvSpPr>
            <xdr:cNvPr id="12634" name="Check Box 346" hidden="1">
              <a:extLst>
                <a:ext uri="{63B3BB69-23CF-44E3-9099-C40C66FF867C}">
                  <a14:compatExt spid="_x0000_s12634"/>
                </a:ext>
                <a:ext uri="{FF2B5EF4-FFF2-40B4-BE49-F238E27FC236}">
                  <a16:creationId xmlns:a16="http://schemas.microsoft.com/office/drawing/2014/main" id="{00000000-0008-0000-0300-00005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107</xdr:row>
          <xdr:rowOff>243840</xdr:rowOff>
        </xdr:from>
        <xdr:to>
          <xdr:col>10</xdr:col>
          <xdr:colOff>137160</xdr:colOff>
          <xdr:row>108</xdr:row>
          <xdr:rowOff>236220</xdr:rowOff>
        </xdr:to>
        <xdr:sp macro="" textlink="">
          <xdr:nvSpPr>
            <xdr:cNvPr id="12635" name="Check Box 347" hidden="1">
              <a:extLst>
                <a:ext uri="{63B3BB69-23CF-44E3-9099-C40C66FF867C}">
                  <a14:compatExt spid="_x0000_s12635"/>
                </a:ext>
                <a:ext uri="{FF2B5EF4-FFF2-40B4-BE49-F238E27FC236}">
                  <a16:creationId xmlns:a16="http://schemas.microsoft.com/office/drawing/2014/main" id="{00000000-0008-0000-0300-00005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107</xdr:row>
          <xdr:rowOff>243840</xdr:rowOff>
        </xdr:from>
        <xdr:to>
          <xdr:col>10</xdr:col>
          <xdr:colOff>137160</xdr:colOff>
          <xdr:row>108</xdr:row>
          <xdr:rowOff>236220</xdr:rowOff>
        </xdr:to>
        <xdr:sp macro="" textlink="">
          <xdr:nvSpPr>
            <xdr:cNvPr id="12636" name="Check Box 348" hidden="1">
              <a:extLst>
                <a:ext uri="{63B3BB69-23CF-44E3-9099-C40C66FF867C}">
                  <a14:compatExt spid="_x0000_s12636"/>
                </a:ext>
                <a:ext uri="{FF2B5EF4-FFF2-40B4-BE49-F238E27FC236}">
                  <a16:creationId xmlns:a16="http://schemas.microsoft.com/office/drawing/2014/main" id="{00000000-0008-0000-0300-00005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107</xdr:row>
          <xdr:rowOff>243840</xdr:rowOff>
        </xdr:from>
        <xdr:to>
          <xdr:col>10</xdr:col>
          <xdr:colOff>137160</xdr:colOff>
          <xdr:row>108</xdr:row>
          <xdr:rowOff>236220</xdr:rowOff>
        </xdr:to>
        <xdr:sp macro="" textlink="">
          <xdr:nvSpPr>
            <xdr:cNvPr id="12637" name="Check Box 349" hidden="1">
              <a:extLst>
                <a:ext uri="{63B3BB69-23CF-44E3-9099-C40C66FF867C}">
                  <a14:compatExt spid="_x0000_s12637"/>
                </a:ext>
                <a:ext uri="{FF2B5EF4-FFF2-40B4-BE49-F238E27FC236}">
                  <a16:creationId xmlns:a16="http://schemas.microsoft.com/office/drawing/2014/main" id="{00000000-0008-0000-0300-00005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107</xdr:row>
          <xdr:rowOff>243840</xdr:rowOff>
        </xdr:from>
        <xdr:to>
          <xdr:col>10</xdr:col>
          <xdr:colOff>137160</xdr:colOff>
          <xdr:row>108</xdr:row>
          <xdr:rowOff>236220</xdr:rowOff>
        </xdr:to>
        <xdr:sp macro="" textlink="">
          <xdr:nvSpPr>
            <xdr:cNvPr id="12638" name="Check Box 350" hidden="1">
              <a:extLst>
                <a:ext uri="{63B3BB69-23CF-44E3-9099-C40C66FF867C}">
                  <a14:compatExt spid="_x0000_s12638"/>
                </a:ext>
                <a:ext uri="{FF2B5EF4-FFF2-40B4-BE49-F238E27FC236}">
                  <a16:creationId xmlns:a16="http://schemas.microsoft.com/office/drawing/2014/main" id="{00000000-0008-0000-0300-00005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107</xdr:row>
          <xdr:rowOff>243840</xdr:rowOff>
        </xdr:from>
        <xdr:to>
          <xdr:col>10</xdr:col>
          <xdr:colOff>137160</xdr:colOff>
          <xdr:row>108</xdr:row>
          <xdr:rowOff>236220</xdr:rowOff>
        </xdr:to>
        <xdr:sp macro="" textlink="">
          <xdr:nvSpPr>
            <xdr:cNvPr id="12639" name="Check Box 351" hidden="1">
              <a:extLst>
                <a:ext uri="{63B3BB69-23CF-44E3-9099-C40C66FF867C}">
                  <a14:compatExt spid="_x0000_s12639"/>
                </a:ext>
                <a:ext uri="{FF2B5EF4-FFF2-40B4-BE49-F238E27FC236}">
                  <a16:creationId xmlns:a16="http://schemas.microsoft.com/office/drawing/2014/main" id="{00000000-0008-0000-0300-00005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107</xdr:row>
          <xdr:rowOff>243840</xdr:rowOff>
        </xdr:from>
        <xdr:to>
          <xdr:col>10</xdr:col>
          <xdr:colOff>137160</xdr:colOff>
          <xdr:row>108</xdr:row>
          <xdr:rowOff>236220</xdr:rowOff>
        </xdr:to>
        <xdr:sp macro="" textlink="">
          <xdr:nvSpPr>
            <xdr:cNvPr id="12640" name="Check Box 352" hidden="1">
              <a:extLst>
                <a:ext uri="{63B3BB69-23CF-44E3-9099-C40C66FF867C}">
                  <a14:compatExt spid="_x0000_s12640"/>
                </a:ext>
                <a:ext uri="{FF2B5EF4-FFF2-40B4-BE49-F238E27FC236}">
                  <a16:creationId xmlns:a16="http://schemas.microsoft.com/office/drawing/2014/main" id="{00000000-0008-0000-0300-00006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107</xdr:row>
          <xdr:rowOff>243840</xdr:rowOff>
        </xdr:from>
        <xdr:to>
          <xdr:col>10</xdr:col>
          <xdr:colOff>137160</xdr:colOff>
          <xdr:row>108</xdr:row>
          <xdr:rowOff>236220</xdr:rowOff>
        </xdr:to>
        <xdr:sp macro="" textlink="">
          <xdr:nvSpPr>
            <xdr:cNvPr id="12641" name="Check Box 353" hidden="1">
              <a:extLst>
                <a:ext uri="{63B3BB69-23CF-44E3-9099-C40C66FF867C}">
                  <a14:compatExt spid="_x0000_s12641"/>
                </a:ext>
                <a:ext uri="{FF2B5EF4-FFF2-40B4-BE49-F238E27FC236}">
                  <a16:creationId xmlns:a16="http://schemas.microsoft.com/office/drawing/2014/main" id="{00000000-0008-0000-0300-00006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107</xdr:row>
          <xdr:rowOff>243840</xdr:rowOff>
        </xdr:from>
        <xdr:to>
          <xdr:col>10</xdr:col>
          <xdr:colOff>137160</xdr:colOff>
          <xdr:row>108</xdr:row>
          <xdr:rowOff>236220</xdr:rowOff>
        </xdr:to>
        <xdr:sp macro="" textlink="">
          <xdr:nvSpPr>
            <xdr:cNvPr id="12642" name="Check Box 354" hidden="1">
              <a:extLst>
                <a:ext uri="{63B3BB69-23CF-44E3-9099-C40C66FF867C}">
                  <a14:compatExt spid="_x0000_s12642"/>
                </a:ext>
                <a:ext uri="{FF2B5EF4-FFF2-40B4-BE49-F238E27FC236}">
                  <a16:creationId xmlns:a16="http://schemas.microsoft.com/office/drawing/2014/main" id="{00000000-0008-0000-0300-00006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107</xdr:row>
          <xdr:rowOff>243840</xdr:rowOff>
        </xdr:from>
        <xdr:to>
          <xdr:col>10</xdr:col>
          <xdr:colOff>137160</xdr:colOff>
          <xdr:row>108</xdr:row>
          <xdr:rowOff>236220</xdr:rowOff>
        </xdr:to>
        <xdr:sp macro="" textlink="">
          <xdr:nvSpPr>
            <xdr:cNvPr id="12643" name="Check Box 355" hidden="1">
              <a:extLst>
                <a:ext uri="{63B3BB69-23CF-44E3-9099-C40C66FF867C}">
                  <a14:compatExt spid="_x0000_s12643"/>
                </a:ext>
                <a:ext uri="{FF2B5EF4-FFF2-40B4-BE49-F238E27FC236}">
                  <a16:creationId xmlns:a16="http://schemas.microsoft.com/office/drawing/2014/main" id="{00000000-0008-0000-0300-00006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107</xdr:row>
          <xdr:rowOff>243840</xdr:rowOff>
        </xdr:from>
        <xdr:to>
          <xdr:col>10</xdr:col>
          <xdr:colOff>137160</xdr:colOff>
          <xdr:row>108</xdr:row>
          <xdr:rowOff>236220</xdr:rowOff>
        </xdr:to>
        <xdr:sp macro="" textlink="">
          <xdr:nvSpPr>
            <xdr:cNvPr id="12644" name="Check Box 356" hidden="1">
              <a:extLst>
                <a:ext uri="{63B3BB69-23CF-44E3-9099-C40C66FF867C}">
                  <a14:compatExt spid="_x0000_s12644"/>
                </a:ext>
                <a:ext uri="{FF2B5EF4-FFF2-40B4-BE49-F238E27FC236}">
                  <a16:creationId xmlns:a16="http://schemas.microsoft.com/office/drawing/2014/main" id="{00000000-0008-0000-0300-00006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105</xdr:row>
          <xdr:rowOff>243840</xdr:rowOff>
        </xdr:from>
        <xdr:to>
          <xdr:col>10</xdr:col>
          <xdr:colOff>167640</xdr:colOff>
          <xdr:row>106</xdr:row>
          <xdr:rowOff>243840</xdr:rowOff>
        </xdr:to>
        <xdr:sp macro="" textlink="">
          <xdr:nvSpPr>
            <xdr:cNvPr id="12645" name="Check Box 357" hidden="1">
              <a:extLst>
                <a:ext uri="{63B3BB69-23CF-44E3-9099-C40C66FF867C}">
                  <a14:compatExt spid="_x0000_s12645"/>
                </a:ext>
                <a:ext uri="{FF2B5EF4-FFF2-40B4-BE49-F238E27FC236}">
                  <a16:creationId xmlns:a16="http://schemas.microsoft.com/office/drawing/2014/main" id="{00000000-0008-0000-0300-00006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112</xdr:row>
          <xdr:rowOff>22860</xdr:rowOff>
        </xdr:from>
        <xdr:to>
          <xdr:col>10</xdr:col>
          <xdr:colOff>129540</xdr:colOff>
          <xdr:row>113</xdr:row>
          <xdr:rowOff>15240</xdr:rowOff>
        </xdr:to>
        <xdr:sp macro="" textlink="">
          <xdr:nvSpPr>
            <xdr:cNvPr id="12646" name="Check Box 358" hidden="1">
              <a:extLst>
                <a:ext uri="{63B3BB69-23CF-44E3-9099-C40C66FF867C}">
                  <a14:compatExt spid="_x0000_s12646"/>
                </a:ext>
                <a:ext uri="{FF2B5EF4-FFF2-40B4-BE49-F238E27FC236}">
                  <a16:creationId xmlns:a16="http://schemas.microsoft.com/office/drawing/2014/main" id="{00000000-0008-0000-0300-00006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113</xdr:row>
          <xdr:rowOff>22860</xdr:rowOff>
        </xdr:from>
        <xdr:to>
          <xdr:col>10</xdr:col>
          <xdr:colOff>129540</xdr:colOff>
          <xdr:row>114</xdr:row>
          <xdr:rowOff>15240</xdr:rowOff>
        </xdr:to>
        <xdr:sp macro="" textlink="">
          <xdr:nvSpPr>
            <xdr:cNvPr id="12647" name="Check Box 359" hidden="1">
              <a:extLst>
                <a:ext uri="{63B3BB69-23CF-44E3-9099-C40C66FF867C}">
                  <a14:compatExt spid="_x0000_s12647"/>
                </a:ext>
                <a:ext uri="{FF2B5EF4-FFF2-40B4-BE49-F238E27FC236}">
                  <a16:creationId xmlns:a16="http://schemas.microsoft.com/office/drawing/2014/main" id="{00000000-0008-0000-0300-00006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114</xdr:row>
          <xdr:rowOff>22860</xdr:rowOff>
        </xdr:from>
        <xdr:to>
          <xdr:col>10</xdr:col>
          <xdr:colOff>129540</xdr:colOff>
          <xdr:row>115</xdr:row>
          <xdr:rowOff>15240</xdr:rowOff>
        </xdr:to>
        <xdr:sp macro="" textlink="">
          <xdr:nvSpPr>
            <xdr:cNvPr id="12648" name="Check Box 360" hidden="1">
              <a:extLst>
                <a:ext uri="{63B3BB69-23CF-44E3-9099-C40C66FF867C}">
                  <a14:compatExt spid="_x0000_s12648"/>
                </a:ext>
                <a:ext uri="{FF2B5EF4-FFF2-40B4-BE49-F238E27FC236}">
                  <a16:creationId xmlns:a16="http://schemas.microsoft.com/office/drawing/2014/main" id="{00000000-0008-0000-0300-00006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115</xdr:row>
          <xdr:rowOff>22860</xdr:rowOff>
        </xdr:from>
        <xdr:to>
          <xdr:col>10</xdr:col>
          <xdr:colOff>129540</xdr:colOff>
          <xdr:row>116</xdr:row>
          <xdr:rowOff>15240</xdr:rowOff>
        </xdr:to>
        <xdr:sp macro="" textlink="">
          <xdr:nvSpPr>
            <xdr:cNvPr id="12649" name="Check Box 361" hidden="1">
              <a:extLst>
                <a:ext uri="{63B3BB69-23CF-44E3-9099-C40C66FF867C}">
                  <a14:compatExt spid="_x0000_s12649"/>
                </a:ext>
                <a:ext uri="{FF2B5EF4-FFF2-40B4-BE49-F238E27FC236}">
                  <a16:creationId xmlns:a16="http://schemas.microsoft.com/office/drawing/2014/main" id="{00000000-0008-0000-0300-00006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116</xdr:row>
          <xdr:rowOff>22860</xdr:rowOff>
        </xdr:from>
        <xdr:to>
          <xdr:col>10</xdr:col>
          <xdr:colOff>129540</xdr:colOff>
          <xdr:row>117</xdr:row>
          <xdr:rowOff>15240</xdr:rowOff>
        </xdr:to>
        <xdr:sp macro="" textlink="">
          <xdr:nvSpPr>
            <xdr:cNvPr id="12650" name="Check Box 362" hidden="1">
              <a:extLst>
                <a:ext uri="{63B3BB69-23CF-44E3-9099-C40C66FF867C}">
                  <a14:compatExt spid="_x0000_s12650"/>
                </a:ext>
                <a:ext uri="{FF2B5EF4-FFF2-40B4-BE49-F238E27FC236}">
                  <a16:creationId xmlns:a16="http://schemas.microsoft.com/office/drawing/2014/main" id="{00000000-0008-0000-0300-00006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117</xdr:row>
          <xdr:rowOff>22860</xdr:rowOff>
        </xdr:from>
        <xdr:to>
          <xdr:col>10</xdr:col>
          <xdr:colOff>129540</xdr:colOff>
          <xdr:row>118</xdr:row>
          <xdr:rowOff>15240</xdr:rowOff>
        </xdr:to>
        <xdr:sp macro="" textlink="">
          <xdr:nvSpPr>
            <xdr:cNvPr id="12651" name="Check Box 363" hidden="1">
              <a:extLst>
                <a:ext uri="{63B3BB69-23CF-44E3-9099-C40C66FF867C}">
                  <a14:compatExt spid="_x0000_s12651"/>
                </a:ext>
                <a:ext uri="{FF2B5EF4-FFF2-40B4-BE49-F238E27FC236}">
                  <a16:creationId xmlns:a16="http://schemas.microsoft.com/office/drawing/2014/main" id="{00000000-0008-0000-0300-00006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118</xdr:row>
          <xdr:rowOff>22860</xdr:rowOff>
        </xdr:from>
        <xdr:to>
          <xdr:col>10</xdr:col>
          <xdr:colOff>129540</xdr:colOff>
          <xdr:row>119</xdr:row>
          <xdr:rowOff>15240</xdr:rowOff>
        </xdr:to>
        <xdr:sp macro="" textlink="">
          <xdr:nvSpPr>
            <xdr:cNvPr id="12652" name="Check Box 364" hidden="1">
              <a:extLst>
                <a:ext uri="{63B3BB69-23CF-44E3-9099-C40C66FF867C}">
                  <a14:compatExt spid="_x0000_s12652"/>
                </a:ext>
                <a:ext uri="{FF2B5EF4-FFF2-40B4-BE49-F238E27FC236}">
                  <a16:creationId xmlns:a16="http://schemas.microsoft.com/office/drawing/2014/main" id="{00000000-0008-0000-0300-00006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119</xdr:row>
          <xdr:rowOff>22860</xdr:rowOff>
        </xdr:from>
        <xdr:to>
          <xdr:col>10</xdr:col>
          <xdr:colOff>129540</xdr:colOff>
          <xdr:row>120</xdr:row>
          <xdr:rowOff>15240</xdr:rowOff>
        </xdr:to>
        <xdr:sp macro="" textlink="">
          <xdr:nvSpPr>
            <xdr:cNvPr id="12653" name="Check Box 365" hidden="1">
              <a:extLst>
                <a:ext uri="{63B3BB69-23CF-44E3-9099-C40C66FF867C}">
                  <a14:compatExt spid="_x0000_s12653"/>
                </a:ext>
                <a:ext uri="{FF2B5EF4-FFF2-40B4-BE49-F238E27FC236}">
                  <a16:creationId xmlns:a16="http://schemas.microsoft.com/office/drawing/2014/main" id="{00000000-0008-0000-0300-00006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120</xdr:row>
          <xdr:rowOff>22860</xdr:rowOff>
        </xdr:from>
        <xdr:to>
          <xdr:col>10</xdr:col>
          <xdr:colOff>129540</xdr:colOff>
          <xdr:row>121</xdr:row>
          <xdr:rowOff>15240</xdr:rowOff>
        </xdr:to>
        <xdr:sp macro="" textlink="">
          <xdr:nvSpPr>
            <xdr:cNvPr id="12654" name="Check Box 366" hidden="1">
              <a:extLst>
                <a:ext uri="{63B3BB69-23CF-44E3-9099-C40C66FF867C}">
                  <a14:compatExt spid="_x0000_s12654"/>
                </a:ext>
                <a:ext uri="{FF2B5EF4-FFF2-40B4-BE49-F238E27FC236}">
                  <a16:creationId xmlns:a16="http://schemas.microsoft.com/office/drawing/2014/main" id="{00000000-0008-0000-0300-00006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121</xdr:row>
          <xdr:rowOff>22860</xdr:rowOff>
        </xdr:from>
        <xdr:to>
          <xdr:col>10</xdr:col>
          <xdr:colOff>129540</xdr:colOff>
          <xdr:row>122</xdr:row>
          <xdr:rowOff>15240</xdr:rowOff>
        </xdr:to>
        <xdr:sp macro="" textlink="">
          <xdr:nvSpPr>
            <xdr:cNvPr id="12655" name="Check Box 367" hidden="1">
              <a:extLst>
                <a:ext uri="{63B3BB69-23CF-44E3-9099-C40C66FF867C}">
                  <a14:compatExt spid="_x0000_s12655"/>
                </a:ext>
                <a:ext uri="{FF2B5EF4-FFF2-40B4-BE49-F238E27FC236}">
                  <a16:creationId xmlns:a16="http://schemas.microsoft.com/office/drawing/2014/main" id="{00000000-0008-0000-0300-00006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122</xdr:row>
          <xdr:rowOff>22860</xdr:rowOff>
        </xdr:from>
        <xdr:to>
          <xdr:col>10</xdr:col>
          <xdr:colOff>129540</xdr:colOff>
          <xdr:row>123</xdr:row>
          <xdr:rowOff>15240</xdr:rowOff>
        </xdr:to>
        <xdr:sp macro="" textlink="">
          <xdr:nvSpPr>
            <xdr:cNvPr id="12656" name="Check Box 368" hidden="1">
              <a:extLst>
                <a:ext uri="{63B3BB69-23CF-44E3-9099-C40C66FF867C}">
                  <a14:compatExt spid="_x0000_s12656"/>
                </a:ext>
                <a:ext uri="{FF2B5EF4-FFF2-40B4-BE49-F238E27FC236}">
                  <a16:creationId xmlns:a16="http://schemas.microsoft.com/office/drawing/2014/main" id="{00000000-0008-0000-0300-00007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123</xdr:row>
          <xdr:rowOff>22860</xdr:rowOff>
        </xdr:from>
        <xdr:to>
          <xdr:col>10</xdr:col>
          <xdr:colOff>129540</xdr:colOff>
          <xdr:row>124</xdr:row>
          <xdr:rowOff>15240</xdr:rowOff>
        </xdr:to>
        <xdr:sp macro="" textlink="">
          <xdr:nvSpPr>
            <xdr:cNvPr id="12657" name="Check Box 369" hidden="1">
              <a:extLst>
                <a:ext uri="{63B3BB69-23CF-44E3-9099-C40C66FF867C}">
                  <a14:compatExt spid="_x0000_s12657"/>
                </a:ext>
                <a:ext uri="{FF2B5EF4-FFF2-40B4-BE49-F238E27FC236}">
                  <a16:creationId xmlns:a16="http://schemas.microsoft.com/office/drawing/2014/main" id="{00000000-0008-0000-0300-00007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124</xdr:row>
          <xdr:rowOff>22860</xdr:rowOff>
        </xdr:from>
        <xdr:to>
          <xdr:col>10</xdr:col>
          <xdr:colOff>129540</xdr:colOff>
          <xdr:row>125</xdr:row>
          <xdr:rowOff>15240</xdr:rowOff>
        </xdr:to>
        <xdr:sp macro="" textlink="">
          <xdr:nvSpPr>
            <xdr:cNvPr id="12658" name="Check Box 370" hidden="1">
              <a:extLst>
                <a:ext uri="{63B3BB69-23CF-44E3-9099-C40C66FF867C}">
                  <a14:compatExt spid="_x0000_s12658"/>
                </a:ext>
                <a:ext uri="{FF2B5EF4-FFF2-40B4-BE49-F238E27FC236}">
                  <a16:creationId xmlns:a16="http://schemas.microsoft.com/office/drawing/2014/main" id="{00000000-0008-0000-0300-00007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125</xdr:row>
          <xdr:rowOff>22860</xdr:rowOff>
        </xdr:from>
        <xdr:to>
          <xdr:col>10</xdr:col>
          <xdr:colOff>129540</xdr:colOff>
          <xdr:row>126</xdr:row>
          <xdr:rowOff>15240</xdr:rowOff>
        </xdr:to>
        <xdr:sp macro="" textlink="">
          <xdr:nvSpPr>
            <xdr:cNvPr id="12659" name="Check Box 371" hidden="1">
              <a:extLst>
                <a:ext uri="{63B3BB69-23CF-44E3-9099-C40C66FF867C}">
                  <a14:compatExt spid="_x0000_s12659"/>
                </a:ext>
                <a:ext uri="{FF2B5EF4-FFF2-40B4-BE49-F238E27FC236}">
                  <a16:creationId xmlns:a16="http://schemas.microsoft.com/office/drawing/2014/main" id="{00000000-0008-0000-0300-00007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126</xdr:row>
          <xdr:rowOff>22860</xdr:rowOff>
        </xdr:from>
        <xdr:to>
          <xdr:col>10</xdr:col>
          <xdr:colOff>129540</xdr:colOff>
          <xdr:row>127</xdr:row>
          <xdr:rowOff>15240</xdr:rowOff>
        </xdr:to>
        <xdr:sp macro="" textlink="">
          <xdr:nvSpPr>
            <xdr:cNvPr id="12660" name="Check Box 372" hidden="1">
              <a:extLst>
                <a:ext uri="{63B3BB69-23CF-44E3-9099-C40C66FF867C}">
                  <a14:compatExt spid="_x0000_s12660"/>
                </a:ext>
                <a:ext uri="{FF2B5EF4-FFF2-40B4-BE49-F238E27FC236}">
                  <a16:creationId xmlns:a16="http://schemas.microsoft.com/office/drawing/2014/main" id="{00000000-0008-0000-0300-00007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127</xdr:row>
          <xdr:rowOff>22860</xdr:rowOff>
        </xdr:from>
        <xdr:to>
          <xdr:col>10</xdr:col>
          <xdr:colOff>129540</xdr:colOff>
          <xdr:row>128</xdr:row>
          <xdr:rowOff>15240</xdr:rowOff>
        </xdr:to>
        <xdr:sp macro="" textlink="">
          <xdr:nvSpPr>
            <xdr:cNvPr id="12661" name="Check Box 373" hidden="1">
              <a:extLst>
                <a:ext uri="{63B3BB69-23CF-44E3-9099-C40C66FF867C}">
                  <a14:compatExt spid="_x0000_s12661"/>
                </a:ext>
                <a:ext uri="{FF2B5EF4-FFF2-40B4-BE49-F238E27FC236}">
                  <a16:creationId xmlns:a16="http://schemas.microsoft.com/office/drawing/2014/main" id="{00000000-0008-0000-0300-00007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128</xdr:row>
          <xdr:rowOff>22860</xdr:rowOff>
        </xdr:from>
        <xdr:to>
          <xdr:col>10</xdr:col>
          <xdr:colOff>129540</xdr:colOff>
          <xdr:row>129</xdr:row>
          <xdr:rowOff>15240</xdr:rowOff>
        </xdr:to>
        <xdr:sp macro="" textlink="">
          <xdr:nvSpPr>
            <xdr:cNvPr id="12662" name="Check Box 374" hidden="1">
              <a:extLst>
                <a:ext uri="{63B3BB69-23CF-44E3-9099-C40C66FF867C}">
                  <a14:compatExt spid="_x0000_s12662"/>
                </a:ext>
                <a:ext uri="{FF2B5EF4-FFF2-40B4-BE49-F238E27FC236}">
                  <a16:creationId xmlns:a16="http://schemas.microsoft.com/office/drawing/2014/main" id="{00000000-0008-0000-0300-00007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129</xdr:row>
          <xdr:rowOff>22860</xdr:rowOff>
        </xdr:from>
        <xdr:to>
          <xdr:col>10</xdr:col>
          <xdr:colOff>129540</xdr:colOff>
          <xdr:row>130</xdr:row>
          <xdr:rowOff>15240</xdr:rowOff>
        </xdr:to>
        <xdr:sp macro="" textlink="">
          <xdr:nvSpPr>
            <xdr:cNvPr id="12663" name="Check Box 375" hidden="1">
              <a:extLst>
                <a:ext uri="{63B3BB69-23CF-44E3-9099-C40C66FF867C}">
                  <a14:compatExt spid="_x0000_s12663"/>
                </a:ext>
                <a:ext uri="{FF2B5EF4-FFF2-40B4-BE49-F238E27FC236}">
                  <a16:creationId xmlns:a16="http://schemas.microsoft.com/office/drawing/2014/main" id="{00000000-0008-0000-0300-00007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130</xdr:row>
          <xdr:rowOff>15240</xdr:rowOff>
        </xdr:from>
        <xdr:to>
          <xdr:col>10</xdr:col>
          <xdr:colOff>129540</xdr:colOff>
          <xdr:row>131</xdr:row>
          <xdr:rowOff>7620</xdr:rowOff>
        </xdr:to>
        <xdr:sp macro="" textlink="">
          <xdr:nvSpPr>
            <xdr:cNvPr id="12664" name="Check Box 376" hidden="1">
              <a:extLst>
                <a:ext uri="{63B3BB69-23CF-44E3-9099-C40C66FF867C}">
                  <a14:compatExt spid="_x0000_s12664"/>
                </a:ext>
                <a:ext uri="{FF2B5EF4-FFF2-40B4-BE49-F238E27FC236}">
                  <a16:creationId xmlns:a16="http://schemas.microsoft.com/office/drawing/2014/main" id="{00000000-0008-0000-0300-00007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131</xdr:row>
          <xdr:rowOff>15240</xdr:rowOff>
        </xdr:from>
        <xdr:to>
          <xdr:col>10</xdr:col>
          <xdr:colOff>129540</xdr:colOff>
          <xdr:row>132</xdr:row>
          <xdr:rowOff>7620</xdr:rowOff>
        </xdr:to>
        <xdr:sp macro="" textlink="">
          <xdr:nvSpPr>
            <xdr:cNvPr id="12665" name="Check Box 377" hidden="1">
              <a:extLst>
                <a:ext uri="{63B3BB69-23CF-44E3-9099-C40C66FF867C}">
                  <a14:compatExt spid="_x0000_s12665"/>
                </a:ext>
                <a:ext uri="{FF2B5EF4-FFF2-40B4-BE49-F238E27FC236}">
                  <a16:creationId xmlns:a16="http://schemas.microsoft.com/office/drawing/2014/main" id="{00000000-0008-0000-0300-00007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134</xdr:row>
          <xdr:rowOff>243840</xdr:rowOff>
        </xdr:from>
        <xdr:to>
          <xdr:col>10</xdr:col>
          <xdr:colOff>137160</xdr:colOff>
          <xdr:row>135</xdr:row>
          <xdr:rowOff>236220</xdr:rowOff>
        </xdr:to>
        <xdr:sp macro="" textlink="">
          <xdr:nvSpPr>
            <xdr:cNvPr id="12666" name="Check Box 378" hidden="1">
              <a:extLst>
                <a:ext uri="{63B3BB69-23CF-44E3-9099-C40C66FF867C}">
                  <a14:compatExt spid="_x0000_s12666"/>
                </a:ext>
                <a:ext uri="{FF2B5EF4-FFF2-40B4-BE49-F238E27FC236}">
                  <a16:creationId xmlns:a16="http://schemas.microsoft.com/office/drawing/2014/main" id="{00000000-0008-0000-0300-00007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134</xdr:row>
          <xdr:rowOff>243840</xdr:rowOff>
        </xdr:from>
        <xdr:to>
          <xdr:col>10</xdr:col>
          <xdr:colOff>137160</xdr:colOff>
          <xdr:row>135</xdr:row>
          <xdr:rowOff>236220</xdr:rowOff>
        </xdr:to>
        <xdr:sp macro="" textlink="">
          <xdr:nvSpPr>
            <xdr:cNvPr id="12667" name="Check Box 379" hidden="1">
              <a:extLst>
                <a:ext uri="{63B3BB69-23CF-44E3-9099-C40C66FF867C}">
                  <a14:compatExt spid="_x0000_s12667"/>
                </a:ext>
                <a:ext uri="{FF2B5EF4-FFF2-40B4-BE49-F238E27FC236}">
                  <a16:creationId xmlns:a16="http://schemas.microsoft.com/office/drawing/2014/main" id="{00000000-0008-0000-0300-00007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135</xdr:row>
          <xdr:rowOff>243840</xdr:rowOff>
        </xdr:from>
        <xdr:to>
          <xdr:col>10</xdr:col>
          <xdr:colOff>137160</xdr:colOff>
          <xdr:row>136</xdr:row>
          <xdr:rowOff>236220</xdr:rowOff>
        </xdr:to>
        <xdr:sp macro="" textlink="">
          <xdr:nvSpPr>
            <xdr:cNvPr id="12668" name="Check Box 380" hidden="1">
              <a:extLst>
                <a:ext uri="{63B3BB69-23CF-44E3-9099-C40C66FF867C}">
                  <a14:compatExt spid="_x0000_s12668"/>
                </a:ext>
                <a:ext uri="{FF2B5EF4-FFF2-40B4-BE49-F238E27FC236}">
                  <a16:creationId xmlns:a16="http://schemas.microsoft.com/office/drawing/2014/main" id="{00000000-0008-0000-0300-00007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135</xdr:row>
          <xdr:rowOff>243840</xdr:rowOff>
        </xdr:from>
        <xdr:to>
          <xdr:col>10</xdr:col>
          <xdr:colOff>137160</xdr:colOff>
          <xdr:row>136</xdr:row>
          <xdr:rowOff>236220</xdr:rowOff>
        </xdr:to>
        <xdr:sp macro="" textlink="">
          <xdr:nvSpPr>
            <xdr:cNvPr id="12669" name="Check Box 381" hidden="1">
              <a:extLst>
                <a:ext uri="{63B3BB69-23CF-44E3-9099-C40C66FF867C}">
                  <a14:compatExt spid="_x0000_s12669"/>
                </a:ext>
                <a:ext uri="{FF2B5EF4-FFF2-40B4-BE49-F238E27FC236}">
                  <a16:creationId xmlns:a16="http://schemas.microsoft.com/office/drawing/2014/main" id="{00000000-0008-0000-0300-00007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136</xdr:row>
          <xdr:rowOff>243840</xdr:rowOff>
        </xdr:from>
        <xdr:to>
          <xdr:col>10</xdr:col>
          <xdr:colOff>137160</xdr:colOff>
          <xdr:row>137</xdr:row>
          <xdr:rowOff>236220</xdr:rowOff>
        </xdr:to>
        <xdr:sp macro="" textlink="">
          <xdr:nvSpPr>
            <xdr:cNvPr id="12670" name="Check Box 382" hidden="1">
              <a:extLst>
                <a:ext uri="{63B3BB69-23CF-44E3-9099-C40C66FF867C}">
                  <a14:compatExt spid="_x0000_s12670"/>
                </a:ext>
                <a:ext uri="{FF2B5EF4-FFF2-40B4-BE49-F238E27FC236}">
                  <a16:creationId xmlns:a16="http://schemas.microsoft.com/office/drawing/2014/main" id="{00000000-0008-0000-0300-00007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136</xdr:row>
          <xdr:rowOff>243840</xdr:rowOff>
        </xdr:from>
        <xdr:to>
          <xdr:col>10</xdr:col>
          <xdr:colOff>137160</xdr:colOff>
          <xdr:row>137</xdr:row>
          <xdr:rowOff>236220</xdr:rowOff>
        </xdr:to>
        <xdr:sp macro="" textlink="">
          <xdr:nvSpPr>
            <xdr:cNvPr id="12671" name="Check Box 383" hidden="1">
              <a:extLst>
                <a:ext uri="{63B3BB69-23CF-44E3-9099-C40C66FF867C}">
                  <a14:compatExt spid="_x0000_s12671"/>
                </a:ext>
                <a:ext uri="{FF2B5EF4-FFF2-40B4-BE49-F238E27FC236}">
                  <a16:creationId xmlns:a16="http://schemas.microsoft.com/office/drawing/2014/main" id="{00000000-0008-0000-0300-00007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137</xdr:row>
          <xdr:rowOff>243840</xdr:rowOff>
        </xdr:from>
        <xdr:to>
          <xdr:col>10</xdr:col>
          <xdr:colOff>137160</xdr:colOff>
          <xdr:row>138</xdr:row>
          <xdr:rowOff>236220</xdr:rowOff>
        </xdr:to>
        <xdr:sp macro="" textlink="">
          <xdr:nvSpPr>
            <xdr:cNvPr id="12672" name="Check Box 384" hidden="1">
              <a:extLst>
                <a:ext uri="{63B3BB69-23CF-44E3-9099-C40C66FF867C}">
                  <a14:compatExt spid="_x0000_s12672"/>
                </a:ext>
                <a:ext uri="{FF2B5EF4-FFF2-40B4-BE49-F238E27FC236}">
                  <a16:creationId xmlns:a16="http://schemas.microsoft.com/office/drawing/2014/main" id="{00000000-0008-0000-0300-00008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137</xdr:row>
          <xdr:rowOff>243840</xdr:rowOff>
        </xdr:from>
        <xdr:to>
          <xdr:col>10</xdr:col>
          <xdr:colOff>137160</xdr:colOff>
          <xdr:row>138</xdr:row>
          <xdr:rowOff>236220</xdr:rowOff>
        </xdr:to>
        <xdr:sp macro="" textlink="">
          <xdr:nvSpPr>
            <xdr:cNvPr id="12673" name="Check Box 385" hidden="1">
              <a:extLst>
                <a:ext uri="{63B3BB69-23CF-44E3-9099-C40C66FF867C}">
                  <a14:compatExt spid="_x0000_s12673"/>
                </a:ext>
                <a:ext uri="{FF2B5EF4-FFF2-40B4-BE49-F238E27FC236}">
                  <a16:creationId xmlns:a16="http://schemas.microsoft.com/office/drawing/2014/main" id="{00000000-0008-0000-0300-00008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138</xdr:row>
          <xdr:rowOff>243840</xdr:rowOff>
        </xdr:from>
        <xdr:to>
          <xdr:col>10</xdr:col>
          <xdr:colOff>137160</xdr:colOff>
          <xdr:row>139</xdr:row>
          <xdr:rowOff>236220</xdr:rowOff>
        </xdr:to>
        <xdr:sp macro="" textlink="">
          <xdr:nvSpPr>
            <xdr:cNvPr id="12674" name="Check Box 386" hidden="1">
              <a:extLst>
                <a:ext uri="{63B3BB69-23CF-44E3-9099-C40C66FF867C}">
                  <a14:compatExt spid="_x0000_s12674"/>
                </a:ext>
                <a:ext uri="{FF2B5EF4-FFF2-40B4-BE49-F238E27FC236}">
                  <a16:creationId xmlns:a16="http://schemas.microsoft.com/office/drawing/2014/main" id="{00000000-0008-0000-0300-00008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138</xdr:row>
          <xdr:rowOff>243840</xdr:rowOff>
        </xdr:from>
        <xdr:to>
          <xdr:col>10</xdr:col>
          <xdr:colOff>137160</xdr:colOff>
          <xdr:row>139</xdr:row>
          <xdr:rowOff>236220</xdr:rowOff>
        </xdr:to>
        <xdr:sp macro="" textlink="">
          <xdr:nvSpPr>
            <xdr:cNvPr id="12675" name="Check Box 387" hidden="1">
              <a:extLst>
                <a:ext uri="{63B3BB69-23CF-44E3-9099-C40C66FF867C}">
                  <a14:compatExt spid="_x0000_s12675"/>
                </a:ext>
                <a:ext uri="{FF2B5EF4-FFF2-40B4-BE49-F238E27FC236}">
                  <a16:creationId xmlns:a16="http://schemas.microsoft.com/office/drawing/2014/main" id="{00000000-0008-0000-0300-00008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139</xdr:row>
          <xdr:rowOff>243840</xdr:rowOff>
        </xdr:from>
        <xdr:to>
          <xdr:col>10</xdr:col>
          <xdr:colOff>137160</xdr:colOff>
          <xdr:row>140</xdr:row>
          <xdr:rowOff>236220</xdr:rowOff>
        </xdr:to>
        <xdr:sp macro="" textlink="">
          <xdr:nvSpPr>
            <xdr:cNvPr id="12676" name="Check Box 388" hidden="1">
              <a:extLst>
                <a:ext uri="{63B3BB69-23CF-44E3-9099-C40C66FF867C}">
                  <a14:compatExt spid="_x0000_s12676"/>
                </a:ext>
                <a:ext uri="{FF2B5EF4-FFF2-40B4-BE49-F238E27FC236}">
                  <a16:creationId xmlns:a16="http://schemas.microsoft.com/office/drawing/2014/main" id="{00000000-0008-0000-0300-00008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139</xdr:row>
          <xdr:rowOff>243840</xdr:rowOff>
        </xdr:from>
        <xdr:to>
          <xdr:col>10</xdr:col>
          <xdr:colOff>137160</xdr:colOff>
          <xdr:row>140</xdr:row>
          <xdr:rowOff>236220</xdr:rowOff>
        </xdr:to>
        <xdr:sp macro="" textlink="">
          <xdr:nvSpPr>
            <xdr:cNvPr id="12677" name="Check Box 389" hidden="1">
              <a:extLst>
                <a:ext uri="{63B3BB69-23CF-44E3-9099-C40C66FF867C}">
                  <a14:compatExt spid="_x0000_s12677"/>
                </a:ext>
                <a:ext uri="{FF2B5EF4-FFF2-40B4-BE49-F238E27FC236}">
                  <a16:creationId xmlns:a16="http://schemas.microsoft.com/office/drawing/2014/main" id="{00000000-0008-0000-0300-00008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140</xdr:row>
          <xdr:rowOff>243840</xdr:rowOff>
        </xdr:from>
        <xdr:to>
          <xdr:col>10</xdr:col>
          <xdr:colOff>137160</xdr:colOff>
          <xdr:row>141</xdr:row>
          <xdr:rowOff>236220</xdr:rowOff>
        </xdr:to>
        <xdr:sp macro="" textlink="">
          <xdr:nvSpPr>
            <xdr:cNvPr id="12678" name="Check Box 390" hidden="1">
              <a:extLst>
                <a:ext uri="{63B3BB69-23CF-44E3-9099-C40C66FF867C}">
                  <a14:compatExt spid="_x0000_s12678"/>
                </a:ext>
                <a:ext uri="{FF2B5EF4-FFF2-40B4-BE49-F238E27FC236}">
                  <a16:creationId xmlns:a16="http://schemas.microsoft.com/office/drawing/2014/main" id="{00000000-0008-0000-0300-00008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140</xdr:row>
          <xdr:rowOff>243840</xdr:rowOff>
        </xdr:from>
        <xdr:to>
          <xdr:col>10</xdr:col>
          <xdr:colOff>137160</xdr:colOff>
          <xdr:row>141</xdr:row>
          <xdr:rowOff>236220</xdr:rowOff>
        </xdr:to>
        <xdr:sp macro="" textlink="">
          <xdr:nvSpPr>
            <xdr:cNvPr id="12679" name="Check Box 391" hidden="1">
              <a:extLst>
                <a:ext uri="{63B3BB69-23CF-44E3-9099-C40C66FF867C}">
                  <a14:compatExt spid="_x0000_s12679"/>
                </a:ext>
                <a:ext uri="{FF2B5EF4-FFF2-40B4-BE49-F238E27FC236}">
                  <a16:creationId xmlns:a16="http://schemas.microsoft.com/office/drawing/2014/main" id="{00000000-0008-0000-0300-00008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141</xdr:row>
          <xdr:rowOff>243840</xdr:rowOff>
        </xdr:from>
        <xdr:to>
          <xdr:col>10</xdr:col>
          <xdr:colOff>137160</xdr:colOff>
          <xdr:row>142</xdr:row>
          <xdr:rowOff>236220</xdr:rowOff>
        </xdr:to>
        <xdr:sp macro="" textlink="">
          <xdr:nvSpPr>
            <xdr:cNvPr id="12680" name="Check Box 392" hidden="1">
              <a:extLst>
                <a:ext uri="{63B3BB69-23CF-44E3-9099-C40C66FF867C}">
                  <a14:compatExt spid="_x0000_s12680"/>
                </a:ext>
                <a:ext uri="{FF2B5EF4-FFF2-40B4-BE49-F238E27FC236}">
                  <a16:creationId xmlns:a16="http://schemas.microsoft.com/office/drawing/2014/main" id="{00000000-0008-0000-0300-00008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141</xdr:row>
          <xdr:rowOff>243840</xdr:rowOff>
        </xdr:from>
        <xdr:to>
          <xdr:col>10</xdr:col>
          <xdr:colOff>137160</xdr:colOff>
          <xdr:row>142</xdr:row>
          <xdr:rowOff>236220</xdr:rowOff>
        </xdr:to>
        <xdr:sp macro="" textlink="">
          <xdr:nvSpPr>
            <xdr:cNvPr id="12681" name="Check Box 393" hidden="1">
              <a:extLst>
                <a:ext uri="{63B3BB69-23CF-44E3-9099-C40C66FF867C}">
                  <a14:compatExt spid="_x0000_s12681"/>
                </a:ext>
                <a:ext uri="{FF2B5EF4-FFF2-40B4-BE49-F238E27FC236}">
                  <a16:creationId xmlns:a16="http://schemas.microsoft.com/office/drawing/2014/main" id="{00000000-0008-0000-0300-00008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142</xdr:row>
          <xdr:rowOff>243840</xdr:rowOff>
        </xdr:from>
        <xdr:to>
          <xdr:col>10</xdr:col>
          <xdr:colOff>137160</xdr:colOff>
          <xdr:row>143</xdr:row>
          <xdr:rowOff>236220</xdr:rowOff>
        </xdr:to>
        <xdr:sp macro="" textlink="">
          <xdr:nvSpPr>
            <xdr:cNvPr id="12682" name="Check Box 394" hidden="1">
              <a:extLst>
                <a:ext uri="{63B3BB69-23CF-44E3-9099-C40C66FF867C}">
                  <a14:compatExt spid="_x0000_s12682"/>
                </a:ext>
                <a:ext uri="{FF2B5EF4-FFF2-40B4-BE49-F238E27FC236}">
                  <a16:creationId xmlns:a16="http://schemas.microsoft.com/office/drawing/2014/main" id="{00000000-0008-0000-0300-00008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142</xdr:row>
          <xdr:rowOff>243840</xdr:rowOff>
        </xdr:from>
        <xdr:to>
          <xdr:col>10</xdr:col>
          <xdr:colOff>137160</xdr:colOff>
          <xdr:row>143</xdr:row>
          <xdr:rowOff>236220</xdr:rowOff>
        </xdr:to>
        <xdr:sp macro="" textlink="">
          <xdr:nvSpPr>
            <xdr:cNvPr id="12683" name="Check Box 395" hidden="1">
              <a:extLst>
                <a:ext uri="{63B3BB69-23CF-44E3-9099-C40C66FF867C}">
                  <a14:compatExt spid="_x0000_s12683"/>
                </a:ext>
                <a:ext uri="{FF2B5EF4-FFF2-40B4-BE49-F238E27FC236}">
                  <a16:creationId xmlns:a16="http://schemas.microsoft.com/office/drawing/2014/main" id="{00000000-0008-0000-0300-00008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143</xdr:row>
          <xdr:rowOff>243840</xdr:rowOff>
        </xdr:from>
        <xdr:to>
          <xdr:col>10</xdr:col>
          <xdr:colOff>137160</xdr:colOff>
          <xdr:row>144</xdr:row>
          <xdr:rowOff>236220</xdr:rowOff>
        </xdr:to>
        <xdr:sp macro="" textlink="">
          <xdr:nvSpPr>
            <xdr:cNvPr id="12684" name="Check Box 396" hidden="1">
              <a:extLst>
                <a:ext uri="{63B3BB69-23CF-44E3-9099-C40C66FF867C}">
                  <a14:compatExt spid="_x0000_s12684"/>
                </a:ext>
                <a:ext uri="{FF2B5EF4-FFF2-40B4-BE49-F238E27FC236}">
                  <a16:creationId xmlns:a16="http://schemas.microsoft.com/office/drawing/2014/main" id="{00000000-0008-0000-0300-00008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143</xdr:row>
          <xdr:rowOff>243840</xdr:rowOff>
        </xdr:from>
        <xdr:to>
          <xdr:col>10</xdr:col>
          <xdr:colOff>137160</xdr:colOff>
          <xdr:row>144</xdr:row>
          <xdr:rowOff>236220</xdr:rowOff>
        </xdr:to>
        <xdr:sp macro="" textlink="">
          <xdr:nvSpPr>
            <xdr:cNvPr id="12685" name="Check Box 397" hidden="1">
              <a:extLst>
                <a:ext uri="{63B3BB69-23CF-44E3-9099-C40C66FF867C}">
                  <a14:compatExt spid="_x0000_s12685"/>
                </a:ext>
                <a:ext uri="{FF2B5EF4-FFF2-40B4-BE49-F238E27FC236}">
                  <a16:creationId xmlns:a16="http://schemas.microsoft.com/office/drawing/2014/main" id="{00000000-0008-0000-0300-00008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144</xdr:row>
          <xdr:rowOff>243840</xdr:rowOff>
        </xdr:from>
        <xdr:to>
          <xdr:col>10</xdr:col>
          <xdr:colOff>137160</xdr:colOff>
          <xdr:row>145</xdr:row>
          <xdr:rowOff>236220</xdr:rowOff>
        </xdr:to>
        <xdr:sp macro="" textlink="">
          <xdr:nvSpPr>
            <xdr:cNvPr id="12686" name="Check Box 398" hidden="1">
              <a:extLst>
                <a:ext uri="{63B3BB69-23CF-44E3-9099-C40C66FF867C}">
                  <a14:compatExt spid="_x0000_s12686"/>
                </a:ext>
                <a:ext uri="{FF2B5EF4-FFF2-40B4-BE49-F238E27FC236}">
                  <a16:creationId xmlns:a16="http://schemas.microsoft.com/office/drawing/2014/main" id="{00000000-0008-0000-0300-00008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144</xdr:row>
          <xdr:rowOff>243840</xdr:rowOff>
        </xdr:from>
        <xdr:to>
          <xdr:col>10</xdr:col>
          <xdr:colOff>137160</xdr:colOff>
          <xdr:row>145</xdr:row>
          <xdr:rowOff>236220</xdr:rowOff>
        </xdr:to>
        <xdr:sp macro="" textlink="">
          <xdr:nvSpPr>
            <xdr:cNvPr id="12687" name="Check Box 399" hidden="1">
              <a:extLst>
                <a:ext uri="{63B3BB69-23CF-44E3-9099-C40C66FF867C}">
                  <a14:compatExt spid="_x0000_s12687"/>
                </a:ext>
                <a:ext uri="{FF2B5EF4-FFF2-40B4-BE49-F238E27FC236}">
                  <a16:creationId xmlns:a16="http://schemas.microsoft.com/office/drawing/2014/main" id="{00000000-0008-0000-0300-00008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145</xdr:row>
          <xdr:rowOff>243840</xdr:rowOff>
        </xdr:from>
        <xdr:to>
          <xdr:col>10</xdr:col>
          <xdr:colOff>137160</xdr:colOff>
          <xdr:row>146</xdr:row>
          <xdr:rowOff>236220</xdr:rowOff>
        </xdr:to>
        <xdr:sp macro="" textlink="">
          <xdr:nvSpPr>
            <xdr:cNvPr id="12688" name="Check Box 400" hidden="1">
              <a:extLst>
                <a:ext uri="{63B3BB69-23CF-44E3-9099-C40C66FF867C}">
                  <a14:compatExt spid="_x0000_s12688"/>
                </a:ext>
                <a:ext uri="{FF2B5EF4-FFF2-40B4-BE49-F238E27FC236}">
                  <a16:creationId xmlns:a16="http://schemas.microsoft.com/office/drawing/2014/main" id="{00000000-0008-0000-0300-00009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145</xdr:row>
          <xdr:rowOff>243840</xdr:rowOff>
        </xdr:from>
        <xdr:to>
          <xdr:col>10</xdr:col>
          <xdr:colOff>137160</xdr:colOff>
          <xdr:row>146</xdr:row>
          <xdr:rowOff>236220</xdr:rowOff>
        </xdr:to>
        <xdr:sp macro="" textlink="">
          <xdr:nvSpPr>
            <xdr:cNvPr id="12689" name="Check Box 401" hidden="1">
              <a:extLst>
                <a:ext uri="{63B3BB69-23CF-44E3-9099-C40C66FF867C}">
                  <a14:compatExt spid="_x0000_s12689"/>
                </a:ext>
                <a:ext uri="{FF2B5EF4-FFF2-40B4-BE49-F238E27FC236}">
                  <a16:creationId xmlns:a16="http://schemas.microsoft.com/office/drawing/2014/main" id="{00000000-0008-0000-0300-00009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146</xdr:row>
          <xdr:rowOff>243840</xdr:rowOff>
        </xdr:from>
        <xdr:to>
          <xdr:col>10</xdr:col>
          <xdr:colOff>137160</xdr:colOff>
          <xdr:row>147</xdr:row>
          <xdr:rowOff>236220</xdr:rowOff>
        </xdr:to>
        <xdr:sp macro="" textlink="">
          <xdr:nvSpPr>
            <xdr:cNvPr id="12690" name="Check Box 402" hidden="1">
              <a:extLst>
                <a:ext uri="{63B3BB69-23CF-44E3-9099-C40C66FF867C}">
                  <a14:compatExt spid="_x0000_s12690"/>
                </a:ext>
                <a:ext uri="{FF2B5EF4-FFF2-40B4-BE49-F238E27FC236}">
                  <a16:creationId xmlns:a16="http://schemas.microsoft.com/office/drawing/2014/main" id="{00000000-0008-0000-0300-00009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146</xdr:row>
          <xdr:rowOff>243840</xdr:rowOff>
        </xdr:from>
        <xdr:to>
          <xdr:col>10</xdr:col>
          <xdr:colOff>137160</xdr:colOff>
          <xdr:row>147</xdr:row>
          <xdr:rowOff>236220</xdr:rowOff>
        </xdr:to>
        <xdr:sp macro="" textlink="">
          <xdr:nvSpPr>
            <xdr:cNvPr id="12691" name="Check Box 403" hidden="1">
              <a:extLst>
                <a:ext uri="{63B3BB69-23CF-44E3-9099-C40C66FF867C}">
                  <a14:compatExt spid="_x0000_s12691"/>
                </a:ext>
                <a:ext uri="{FF2B5EF4-FFF2-40B4-BE49-F238E27FC236}">
                  <a16:creationId xmlns:a16="http://schemas.microsoft.com/office/drawing/2014/main" id="{00000000-0008-0000-0300-00009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151</xdr:row>
          <xdr:rowOff>7620</xdr:rowOff>
        </xdr:from>
        <xdr:to>
          <xdr:col>10</xdr:col>
          <xdr:colOff>129540</xdr:colOff>
          <xdr:row>152</xdr:row>
          <xdr:rowOff>0</xdr:rowOff>
        </xdr:to>
        <xdr:sp macro="" textlink="">
          <xdr:nvSpPr>
            <xdr:cNvPr id="12694" name="Check Box 406" hidden="1">
              <a:extLst>
                <a:ext uri="{63B3BB69-23CF-44E3-9099-C40C66FF867C}">
                  <a14:compatExt spid="_x0000_s12694"/>
                </a:ext>
                <a:ext uri="{FF2B5EF4-FFF2-40B4-BE49-F238E27FC236}">
                  <a16:creationId xmlns:a16="http://schemas.microsoft.com/office/drawing/2014/main" id="{00000000-0008-0000-0300-00009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152</xdr:row>
          <xdr:rowOff>7620</xdr:rowOff>
        </xdr:from>
        <xdr:to>
          <xdr:col>10</xdr:col>
          <xdr:colOff>129540</xdr:colOff>
          <xdr:row>153</xdr:row>
          <xdr:rowOff>0</xdr:rowOff>
        </xdr:to>
        <xdr:sp macro="" textlink="">
          <xdr:nvSpPr>
            <xdr:cNvPr id="12695" name="Check Box 407" hidden="1">
              <a:extLst>
                <a:ext uri="{63B3BB69-23CF-44E3-9099-C40C66FF867C}">
                  <a14:compatExt spid="_x0000_s12695"/>
                </a:ext>
                <a:ext uri="{FF2B5EF4-FFF2-40B4-BE49-F238E27FC236}">
                  <a16:creationId xmlns:a16="http://schemas.microsoft.com/office/drawing/2014/main" id="{00000000-0008-0000-0300-00009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153</xdr:row>
          <xdr:rowOff>7620</xdr:rowOff>
        </xdr:from>
        <xdr:to>
          <xdr:col>10</xdr:col>
          <xdr:colOff>129540</xdr:colOff>
          <xdr:row>154</xdr:row>
          <xdr:rowOff>0</xdr:rowOff>
        </xdr:to>
        <xdr:sp macro="" textlink="">
          <xdr:nvSpPr>
            <xdr:cNvPr id="12696" name="Check Box 408" hidden="1">
              <a:extLst>
                <a:ext uri="{63B3BB69-23CF-44E3-9099-C40C66FF867C}">
                  <a14:compatExt spid="_x0000_s12696"/>
                </a:ext>
                <a:ext uri="{FF2B5EF4-FFF2-40B4-BE49-F238E27FC236}">
                  <a16:creationId xmlns:a16="http://schemas.microsoft.com/office/drawing/2014/main" id="{00000000-0008-0000-0300-00009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154</xdr:row>
          <xdr:rowOff>7620</xdr:rowOff>
        </xdr:from>
        <xdr:to>
          <xdr:col>10</xdr:col>
          <xdr:colOff>129540</xdr:colOff>
          <xdr:row>155</xdr:row>
          <xdr:rowOff>0</xdr:rowOff>
        </xdr:to>
        <xdr:sp macro="" textlink="">
          <xdr:nvSpPr>
            <xdr:cNvPr id="12697" name="Check Box 409" hidden="1">
              <a:extLst>
                <a:ext uri="{63B3BB69-23CF-44E3-9099-C40C66FF867C}">
                  <a14:compatExt spid="_x0000_s12697"/>
                </a:ext>
                <a:ext uri="{FF2B5EF4-FFF2-40B4-BE49-F238E27FC236}">
                  <a16:creationId xmlns:a16="http://schemas.microsoft.com/office/drawing/2014/main" id="{00000000-0008-0000-0300-00009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155</xdr:row>
          <xdr:rowOff>7620</xdr:rowOff>
        </xdr:from>
        <xdr:to>
          <xdr:col>10</xdr:col>
          <xdr:colOff>129540</xdr:colOff>
          <xdr:row>156</xdr:row>
          <xdr:rowOff>0</xdr:rowOff>
        </xdr:to>
        <xdr:sp macro="" textlink="">
          <xdr:nvSpPr>
            <xdr:cNvPr id="12698" name="Check Box 410" hidden="1">
              <a:extLst>
                <a:ext uri="{63B3BB69-23CF-44E3-9099-C40C66FF867C}">
                  <a14:compatExt spid="_x0000_s12698"/>
                </a:ext>
                <a:ext uri="{FF2B5EF4-FFF2-40B4-BE49-F238E27FC236}">
                  <a16:creationId xmlns:a16="http://schemas.microsoft.com/office/drawing/2014/main" id="{00000000-0008-0000-0300-00009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156</xdr:row>
          <xdr:rowOff>7620</xdr:rowOff>
        </xdr:from>
        <xdr:to>
          <xdr:col>10</xdr:col>
          <xdr:colOff>129540</xdr:colOff>
          <xdr:row>157</xdr:row>
          <xdr:rowOff>0</xdr:rowOff>
        </xdr:to>
        <xdr:sp macro="" textlink="">
          <xdr:nvSpPr>
            <xdr:cNvPr id="12699" name="Check Box 411" hidden="1">
              <a:extLst>
                <a:ext uri="{63B3BB69-23CF-44E3-9099-C40C66FF867C}">
                  <a14:compatExt spid="_x0000_s12699"/>
                </a:ext>
                <a:ext uri="{FF2B5EF4-FFF2-40B4-BE49-F238E27FC236}">
                  <a16:creationId xmlns:a16="http://schemas.microsoft.com/office/drawing/2014/main" id="{00000000-0008-0000-0300-00009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157</xdr:row>
          <xdr:rowOff>7620</xdr:rowOff>
        </xdr:from>
        <xdr:to>
          <xdr:col>10</xdr:col>
          <xdr:colOff>129540</xdr:colOff>
          <xdr:row>158</xdr:row>
          <xdr:rowOff>0</xdr:rowOff>
        </xdr:to>
        <xdr:sp macro="" textlink="">
          <xdr:nvSpPr>
            <xdr:cNvPr id="12700" name="Check Box 412" hidden="1">
              <a:extLst>
                <a:ext uri="{63B3BB69-23CF-44E3-9099-C40C66FF867C}">
                  <a14:compatExt spid="_x0000_s12700"/>
                </a:ext>
                <a:ext uri="{FF2B5EF4-FFF2-40B4-BE49-F238E27FC236}">
                  <a16:creationId xmlns:a16="http://schemas.microsoft.com/office/drawing/2014/main" id="{00000000-0008-0000-0300-00009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158</xdr:row>
          <xdr:rowOff>7620</xdr:rowOff>
        </xdr:from>
        <xdr:to>
          <xdr:col>10</xdr:col>
          <xdr:colOff>129540</xdr:colOff>
          <xdr:row>159</xdr:row>
          <xdr:rowOff>0</xdr:rowOff>
        </xdr:to>
        <xdr:sp macro="" textlink="">
          <xdr:nvSpPr>
            <xdr:cNvPr id="12701" name="Check Box 413" hidden="1">
              <a:extLst>
                <a:ext uri="{63B3BB69-23CF-44E3-9099-C40C66FF867C}">
                  <a14:compatExt spid="_x0000_s12701"/>
                </a:ext>
                <a:ext uri="{FF2B5EF4-FFF2-40B4-BE49-F238E27FC236}">
                  <a16:creationId xmlns:a16="http://schemas.microsoft.com/office/drawing/2014/main" id="{00000000-0008-0000-0300-00009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159</xdr:row>
          <xdr:rowOff>7620</xdr:rowOff>
        </xdr:from>
        <xdr:to>
          <xdr:col>10</xdr:col>
          <xdr:colOff>129540</xdr:colOff>
          <xdr:row>160</xdr:row>
          <xdr:rowOff>0</xdr:rowOff>
        </xdr:to>
        <xdr:sp macro="" textlink="">
          <xdr:nvSpPr>
            <xdr:cNvPr id="12702" name="Check Box 414" hidden="1">
              <a:extLst>
                <a:ext uri="{63B3BB69-23CF-44E3-9099-C40C66FF867C}">
                  <a14:compatExt spid="_x0000_s12702"/>
                </a:ext>
                <a:ext uri="{FF2B5EF4-FFF2-40B4-BE49-F238E27FC236}">
                  <a16:creationId xmlns:a16="http://schemas.microsoft.com/office/drawing/2014/main" id="{00000000-0008-0000-0300-00009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160</xdr:row>
          <xdr:rowOff>7620</xdr:rowOff>
        </xdr:from>
        <xdr:to>
          <xdr:col>10</xdr:col>
          <xdr:colOff>129540</xdr:colOff>
          <xdr:row>161</xdr:row>
          <xdr:rowOff>0</xdr:rowOff>
        </xdr:to>
        <xdr:sp macro="" textlink="">
          <xdr:nvSpPr>
            <xdr:cNvPr id="12703" name="Check Box 415" hidden="1">
              <a:extLst>
                <a:ext uri="{63B3BB69-23CF-44E3-9099-C40C66FF867C}">
                  <a14:compatExt spid="_x0000_s12703"/>
                </a:ext>
                <a:ext uri="{FF2B5EF4-FFF2-40B4-BE49-F238E27FC236}">
                  <a16:creationId xmlns:a16="http://schemas.microsoft.com/office/drawing/2014/main" id="{00000000-0008-0000-0300-00009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161</xdr:row>
          <xdr:rowOff>7620</xdr:rowOff>
        </xdr:from>
        <xdr:to>
          <xdr:col>10</xdr:col>
          <xdr:colOff>129540</xdr:colOff>
          <xdr:row>162</xdr:row>
          <xdr:rowOff>0</xdr:rowOff>
        </xdr:to>
        <xdr:sp macro="" textlink="">
          <xdr:nvSpPr>
            <xdr:cNvPr id="12704" name="Check Box 416" hidden="1">
              <a:extLst>
                <a:ext uri="{63B3BB69-23CF-44E3-9099-C40C66FF867C}">
                  <a14:compatExt spid="_x0000_s12704"/>
                </a:ext>
                <a:ext uri="{FF2B5EF4-FFF2-40B4-BE49-F238E27FC236}">
                  <a16:creationId xmlns:a16="http://schemas.microsoft.com/office/drawing/2014/main" id="{00000000-0008-0000-0300-0000A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162</xdr:row>
          <xdr:rowOff>7620</xdr:rowOff>
        </xdr:from>
        <xdr:to>
          <xdr:col>10</xdr:col>
          <xdr:colOff>129540</xdr:colOff>
          <xdr:row>163</xdr:row>
          <xdr:rowOff>0</xdr:rowOff>
        </xdr:to>
        <xdr:sp macro="" textlink="">
          <xdr:nvSpPr>
            <xdr:cNvPr id="12705" name="Check Box 417" hidden="1">
              <a:extLst>
                <a:ext uri="{63B3BB69-23CF-44E3-9099-C40C66FF867C}">
                  <a14:compatExt spid="_x0000_s12705"/>
                </a:ext>
                <a:ext uri="{FF2B5EF4-FFF2-40B4-BE49-F238E27FC236}">
                  <a16:creationId xmlns:a16="http://schemas.microsoft.com/office/drawing/2014/main" id="{00000000-0008-0000-0300-0000A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163</xdr:row>
          <xdr:rowOff>7620</xdr:rowOff>
        </xdr:from>
        <xdr:to>
          <xdr:col>10</xdr:col>
          <xdr:colOff>129540</xdr:colOff>
          <xdr:row>164</xdr:row>
          <xdr:rowOff>0</xdr:rowOff>
        </xdr:to>
        <xdr:sp macro="" textlink="">
          <xdr:nvSpPr>
            <xdr:cNvPr id="12706" name="Check Box 418" hidden="1">
              <a:extLst>
                <a:ext uri="{63B3BB69-23CF-44E3-9099-C40C66FF867C}">
                  <a14:compatExt spid="_x0000_s12706"/>
                </a:ext>
                <a:ext uri="{FF2B5EF4-FFF2-40B4-BE49-F238E27FC236}">
                  <a16:creationId xmlns:a16="http://schemas.microsoft.com/office/drawing/2014/main" id="{00000000-0008-0000-0300-0000A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164</xdr:row>
          <xdr:rowOff>7620</xdr:rowOff>
        </xdr:from>
        <xdr:to>
          <xdr:col>10</xdr:col>
          <xdr:colOff>129540</xdr:colOff>
          <xdr:row>165</xdr:row>
          <xdr:rowOff>0</xdr:rowOff>
        </xdr:to>
        <xdr:sp macro="" textlink="">
          <xdr:nvSpPr>
            <xdr:cNvPr id="12707" name="Check Box 419" hidden="1">
              <a:extLst>
                <a:ext uri="{63B3BB69-23CF-44E3-9099-C40C66FF867C}">
                  <a14:compatExt spid="_x0000_s12707"/>
                </a:ext>
                <a:ext uri="{FF2B5EF4-FFF2-40B4-BE49-F238E27FC236}">
                  <a16:creationId xmlns:a16="http://schemas.microsoft.com/office/drawing/2014/main" id="{00000000-0008-0000-0300-0000A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165</xdr:row>
          <xdr:rowOff>7620</xdr:rowOff>
        </xdr:from>
        <xdr:to>
          <xdr:col>10</xdr:col>
          <xdr:colOff>129540</xdr:colOff>
          <xdr:row>166</xdr:row>
          <xdr:rowOff>0</xdr:rowOff>
        </xdr:to>
        <xdr:sp macro="" textlink="">
          <xdr:nvSpPr>
            <xdr:cNvPr id="12708" name="Check Box 420" hidden="1">
              <a:extLst>
                <a:ext uri="{63B3BB69-23CF-44E3-9099-C40C66FF867C}">
                  <a14:compatExt spid="_x0000_s12708"/>
                </a:ext>
                <a:ext uri="{FF2B5EF4-FFF2-40B4-BE49-F238E27FC236}">
                  <a16:creationId xmlns:a16="http://schemas.microsoft.com/office/drawing/2014/main" id="{00000000-0008-0000-0300-0000A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166</xdr:row>
          <xdr:rowOff>7620</xdr:rowOff>
        </xdr:from>
        <xdr:to>
          <xdr:col>10</xdr:col>
          <xdr:colOff>129540</xdr:colOff>
          <xdr:row>167</xdr:row>
          <xdr:rowOff>0</xdr:rowOff>
        </xdr:to>
        <xdr:sp macro="" textlink="">
          <xdr:nvSpPr>
            <xdr:cNvPr id="12709" name="Check Box 421" hidden="1">
              <a:extLst>
                <a:ext uri="{63B3BB69-23CF-44E3-9099-C40C66FF867C}">
                  <a14:compatExt spid="_x0000_s12709"/>
                </a:ext>
                <a:ext uri="{FF2B5EF4-FFF2-40B4-BE49-F238E27FC236}">
                  <a16:creationId xmlns:a16="http://schemas.microsoft.com/office/drawing/2014/main" id="{00000000-0008-0000-0300-0000A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169</xdr:row>
          <xdr:rowOff>7620</xdr:rowOff>
        </xdr:from>
        <xdr:to>
          <xdr:col>10</xdr:col>
          <xdr:colOff>129540</xdr:colOff>
          <xdr:row>170</xdr:row>
          <xdr:rowOff>0</xdr:rowOff>
        </xdr:to>
        <xdr:sp macro="" textlink="">
          <xdr:nvSpPr>
            <xdr:cNvPr id="12710" name="Check Box 422" hidden="1">
              <a:extLst>
                <a:ext uri="{63B3BB69-23CF-44E3-9099-C40C66FF867C}">
                  <a14:compatExt spid="_x0000_s12710"/>
                </a:ext>
                <a:ext uri="{FF2B5EF4-FFF2-40B4-BE49-F238E27FC236}">
                  <a16:creationId xmlns:a16="http://schemas.microsoft.com/office/drawing/2014/main" id="{00000000-0008-0000-0300-0000A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167</xdr:row>
          <xdr:rowOff>7620</xdr:rowOff>
        </xdr:from>
        <xdr:to>
          <xdr:col>10</xdr:col>
          <xdr:colOff>129540</xdr:colOff>
          <xdr:row>168</xdr:row>
          <xdr:rowOff>0</xdr:rowOff>
        </xdr:to>
        <xdr:sp macro="" textlink="">
          <xdr:nvSpPr>
            <xdr:cNvPr id="12711" name="Check Box 423" hidden="1">
              <a:extLst>
                <a:ext uri="{63B3BB69-23CF-44E3-9099-C40C66FF867C}">
                  <a14:compatExt spid="_x0000_s12711"/>
                </a:ext>
                <a:ext uri="{FF2B5EF4-FFF2-40B4-BE49-F238E27FC236}">
                  <a16:creationId xmlns:a16="http://schemas.microsoft.com/office/drawing/2014/main" id="{00000000-0008-0000-0300-0000A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168</xdr:row>
          <xdr:rowOff>7620</xdr:rowOff>
        </xdr:from>
        <xdr:to>
          <xdr:col>10</xdr:col>
          <xdr:colOff>129540</xdr:colOff>
          <xdr:row>169</xdr:row>
          <xdr:rowOff>0</xdr:rowOff>
        </xdr:to>
        <xdr:sp macro="" textlink="">
          <xdr:nvSpPr>
            <xdr:cNvPr id="12712" name="Check Box 424" hidden="1">
              <a:extLst>
                <a:ext uri="{63B3BB69-23CF-44E3-9099-C40C66FF867C}">
                  <a14:compatExt spid="_x0000_s12712"/>
                </a:ext>
                <a:ext uri="{FF2B5EF4-FFF2-40B4-BE49-F238E27FC236}">
                  <a16:creationId xmlns:a16="http://schemas.microsoft.com/office/drawing/2014/main" id="{00000000-0008-0000-0300-0000A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187</xdr:row>
          <xdr:rowOff>7620</xdr:rowOff>
        </xdr:from>
        <xdr:to>
          <xdr:col>10</xdr:col>
          <xdr:colOff>99060</xdr:colOff>
          <xdr:row>188</xdr:row>
          <xdr:rowOff>0</xdr:rowOff>
        </xdr:to>
        <xdr:sp macro="" textlink="">
          <xdr:nvSpPr>
            <xdr:cNvPr id="12723" name="Check Box 435" hidden="1">
              <a:extLst>
                <a:ext uri="{63B3BB69-23CF-44E3-9099-C40C66FF867C}">
                  <a14:compatExt spid="_x0000_s12723"/>
                </a:ext>
                <a:ext uri="{FF2B5EF4-FFF2-40B4-BE49-F238E27FC236}">
                  <a16:creationId xmlns:a16="http://schemas.microsoft.com/office/drawing/2014/main" id="{00000000-0008-0000-0300-0000B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188</xdr:row>
          <xdr:rowOff>7620</xdr:rowOff>
        </xdr:from>
        <xdr:to>
          <xdr:col>10</xdr:col>
          <xdr:colOff>99060</xdr:colOff>
          <xdr:row>189</xdr:row>
          <xdr:rowOff>0</xdr:rowOff>
        </xdr:to>
        <xdr:sp macro="" textlink="">
          <xdr:nvSpPr>
            <xdr:cNvPr id="12724" name="Check Box 436" hidden="1">
              <a:extLst>
                <a:ext uri="{63B3BB69-23CF-44E3-9099-C40C66FF867C}">
                  <a14:compatExt spid="_x0000_s12724"/>
                </a:ext>
                <a:ext uri="{FF2B5EF4-FFF2-40B4-BE49-F238E27FC236}">
                  <a16:creationId xmlns:a16="http://schemas.microsoft.com/office/drawing/2014/main" id="{00000000-0008-0000-0300-0000B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189</xdr:row>
          <xdr:rowOff>7620</xdr:rowOff>
        </xdr:from>
        <xdr:to>
          <xdr:col>10</xdr:col>
          <xdr:colOff>99060</xdr:colOff>
          <xdr:row>190</xdr:row>
          <xdr:rowOff>0</xdr:rowOff>
        </xdr:to>
        <xdr:sp macro="" textlink="">
          <xdr:nvSpPr>
            <xdr:cNvPr id="12725" name="Check Box 437" hidden="1">
              <a:extLst>
                <a:ext uri="{63B3BB69-23CF-44E3-9099-C40C66FF867C}">
                  <a14:compatExt spid="_x0000_s12725"/>
                </a:ext>
                <a:ext uri="{FF2B5EF4-FFF2-40B4-BE49-F238E27FC236}">
                  <a16:creationId xmlns:a16="http://schemas.microsoft.com/office/drawing/2014/main" id="{00000000-0008-0000-0300-0000B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190</xdr:row>
          <xdr:rowOff>7620</xdr:rowOff>
        </xdr:from>
        <xdr:to>
          <xdr:col>10</xdr:col>
          <xdr:colOff>99060</xdr:colOff>
          <xdr:row>191</xdr:row>
          <xdr:rowOff>0</xdr:rowOff>
        </xdr:to>
        <xdr:sp macro="" textlink="">
          <xdr:nvSpPr>
            <xdr:cNvPr id="12726" name="Check Box 438" hidden="1">
              <a:extLst>
                <a:ext uri="{63B3BB69-23CF-44E3-9099-C40C66FF867C}">
                  <a14:compatExt spid="_x0000_s12726"/>
                </a:ext>
                <a:ext uri="{FF2B5EF4-FFF2-40B4-BE49-F238E27FC236}">
                  <a16:creationId xmlns:a16="http://schemas.microsoft.com/office/drawing/2014/main" id="{00000000-0008-0000-0300-0000B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191</xdr:row>
          <xdr:rowOff>7620</xdr:rowOff>
        </xdr:from>
        <xdr:to>
          <xdr:col>10</xdr:col>
          <xdr:colOff>99060</xdr:colOff>
          <xdr:row>192</xdr:row>
          <xdr:rowOff>0</xdr:rowOff>
        </xdr:to>
        <xdr:sp macro="" textlink="">
          <xdr:nvSpPr>
            <xdr:cNvPr id="12727" name="Check Box 439" hidden="1">
              <a:extLst>
                <a:ext uri="{63B3BB69-23CF-44E3-9099-C40C66FF867C}">
                  <a14:compatExt spid="_x0000_s12727"/>
                </a:ext>
                <a:ext uri="{FF2B5EF4-FFF2-40B4-BE49-F238E27FC236}">
                  <a16:creationId xmlns:a16="http://schemas.microsoft.com/office/drawing/2014/main" id="{00000000-0008-0000-0300-0000B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192</xdr:row>
          <xdr:rowOff>7620</xdr:rowOff>
        </xdr:from>
        <xdr:to>
          <xdr:col>10</xdr:col>
          <xdr:colOff>99060</xdr:colOff>
          <xdr:row>193</xdr:row>
          <xdr:rowOff>0</xdr:rowOff>
        </xdr:to>
        <xdr:sp macro="" textlink="">
          <xdr:nvSpPr>
            <xdr:cNvPr id="12728" name="Check Box 440" hidden="1">
              <a:extLst>
                <a:ext uri="{63B3BB69-23CF-44E3-9099-C40C66FF867C}">
                  <a14:compatExt spid="_x0000_s12728"/>
                </a:ext>
                <a:ext uri="{FF2B5EF4-FFF2-40B4-BE49-F238E27FC236}">
                  <a16:creationId xmlns:a16="http://schemas.microsoft.com/office/drawing/2014/main" id="{00000000-0008-0000-0300-0000B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193</xdr:row>
          <xdr:rowOff>7620</xdr:rowOff>
        </xdr:from>
        <xdr:to>
          <xdr:col>10</xdr:col>
          <xdr:colOff>99060</xdr:colOff>
          <xdr:row>194</xdr:row>
          <xdr:rowOff>0</xdr:rowOff>
        </xdr:to>
        <xdr:sp macro="" textlink="">
          <xdr:nvSpPr>
            <xdr:cNvPr id="12729" name="Check Box 441" hidden="1">
              <a:extLst>
                <a:ext uri="{63B3BB69-23CF-44E3-9099-C40C66FF867C}">
                  <a14:compatExt spid="_x0000_s12729"/>
                </a:ext>
                <a:ext uri="{FF2B5EF4-FFF2-40B4-BE49-F238E27FC236}">
                  <a16:creationId xmlns:a16="http://schemas.microsoft.com/office/drawing/2014/main" id="{00000000-0008-0000-0300-0000B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194</xdr:row>
          <xdr:rowOff>7620</xdr:rowOff>
        </xdr:from>
        <xdr:to>
          <xdr:col>10</xdr:col>
          <xdr:colOff>99060</xdr:colOff>
          <xdr:row>195</xdr:row>
          <xdr:rowOff>0</xdr:rowOff>
        </xdr:to>
        <xdr:sp macro="" textlink="">
          <xdr:nvSpPr>
            <xdr:cNvPr id="12730" name="Check Box 442" hidden="1">
              <a:extLst>
                <a:ext uri="{63B3BB69-23CF-44E3-9099-C40C66FF867C}">
                  <a14:compatExt spid="_x0000_s12730"/>
                </a:ext>
                <a:ext uri="{FF2B5EF4-FFF2-40B4-BE49-F238E27FC236}">
                  <a16:creationId xmlns:a16="http://schemas.microsoft.com/office/drawing/2014/main" id="{00000000-0008-0000-0300-0000B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195</xdr:row>
          <xdr:rowOff>7620</xdr:rowOff>
        </xdr:from>
        <xdr:to>
          <xdr:col>10</xdr:col>
          <xdr:colOff>99060</xdr:colOff>
          <xdr:row>196</xdr:row>
          <xdr:rowOff>0</xdr:rowOff>
        </xdr:to>
        <xdr:sp macro="" textlink="">
          <xdr:nvSpPr>
            <xdr:cNvPr id="12731" name="Check Box 443" hidden="1">
              <a:extLst>
                <a:ext uri="{63B3BB69-23CF-44E3-9099-C40C66FF867C}">
                  <a14:compatExt spid="_x0000_s12731"/>
                </a:ext>
                <a:ext uri="{FF2B5EF4-FFF2-40B4-BE49-F238E27FC236}">
                  <a16:creationId xmlns:a16="http://schemas.microsoft.com/office/drawing/2014/main" id="{00000000-0008-0000-0300-0000B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196</xdr:row>
          <xdr:rowOff>7620</xdr:rowOff>
        </xdr:from>
        <xdr:to>
          <xdr:col>10</xdr:col>
          <xdr:colOff>99060</xdr:colOff>
          <xdr:row>197</xdr:row>
          <xdr:rowOff>0</xdr:rowOff>
        </xdr:to>
        <xdr:sp macro="" textlink="">
          <xdr:nvSpPr>
            <xdr:cNvPr id="12732" name="Check Box 444" hidden="1">
              <a:extLst>
                <a:ext uri="{63B3BB69-23CF-44E3-9099-C40C66FF867C}">
                  <a14:compatExt spid="_x0000_s12732"/>
                </a:ext>
                <a:ext uri="{FF2B5EF4-FFF2-40B4-BE49-F238E27FC236}">
                  <a16:creationId xmlns:a16="http://schemas.microsoft.com/office/drawing/2014/main" id="{00000000-0008-0000-0300-0000B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197</xdr:row>
          <xdr:rowOff>7620</xdr:rowOff>
        </xdr:from>
        <xdr:to>
          <xdr:col>10</xdr:col>
          <xdr:colOff>99060</xdr:colOff>
          <xdr:row>198</xdr:row>
          <xdr:rowOff>0</xdr:rowOff>
        </xdr:to>
        <xdr:sp macro="" textlink="">
          <xdr:nvSpPr>
            <xdr:cNvPr id="12733" name="Check Box 445" hidden="1">
              <a:extLst>
                <a:ext uri="{63B3BB69-23CF-44E3-9099-C40C66FF867C}">
                  <a14:compatExt spid="_x0000_s12733"/>
                </a:ext>
                <a:ext uri="{FF2B5EF4-FFF2-40B4-BE49-F238E27FC236}">
                  <a16:creationId xmlns:a16="http://schemas.microsoft.com/office/drawing/2014/main" id="{00000000-0008-0000-0300-0000B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198</xdr:row>
          <xdr:rowOff>7620</xdr:rowOff>
        </xdr:from>
        <xdr:to>
          <xdr:col>10</xdr:col>
          <xdr:colOff>99060</xdr:colOff>
          <xdr:row>199</xdr:row>
          <xdr:rowOff>0</xdr:rowOff>
        </xdr:to>
        <xdr:sp macro="" textlink="">
          <xdr:nvSpPr>
            <xdr:cNvPr id="12734" name="Check Box 446" hidden="1">
              <a:extLst>
                <a:ext uri="{63B3BB69-23CF-44E3-9099-C40C66FF867C}">
                  <a14:compatExt spid="_x0000_s12734"/>
                </a:ext>
                <a:ext uri="{FF2B5EF4-FFF2-40B4-BE49-F238E27FC236}">
                  <a16:creationId xmlns:a16="http://schemas.microsoft.com/office/drawing/2014/main" id="{00000000-0008-0000-0300-0000B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199</xdr:row>
          <xdr:rowOff>7620</xdr:rowOff>
        </xdr:from>
        <xdr:to>
          <xdr:col>10</xdr:col>
          <xdr:colOff>99060</xdr:colOff>
          <xdr:row>200</xdr:row>
          <xdr:rowOff>0</xdr:rowOff>
        </xdr:to>
        <xdr:sp macro="" textlink="">
          <xdr:nvSpPr>
            <xdr:cNvPr id="12735" name="Check Box 447" hidden="1">
              <a:extLst>
                <a:ext uri="{63B3BB69-23CF-44E3-9099-C40C66FF867C}">
                  <a14:compatExt spid="_x0000_s12735"/>
                </a:ext>
                <a:ext uri="{FF2B5EF4-FFF2-40B4-BE49-F238E27FC236}">
                  <a16:creationId xmlns:a16="http://schemas.microsoft.com/office/drawing/2014/main" id="{00000000-0008-0000-0300-0000B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200</xdr:row>
          <xdr:rowOff>7620</xdr:rowOff>
        </xdr:from>
        <xdr:to>
          <xdr:col>10</xdr:col>
          <xdr:colOff>99060</xdr:colOff>
          <xdr:row>201</xdr:row>
          <xdr:rowOff>0</xdr:rowOff>
        </xdr:to>
        <xdr:sp macro="" textlink="">
          <xdr:nvSpPr>
            <xdr:cNvPr id="12736" name="Check Box 448" hidden="1">
              <a:extLst>
                <a:ext uri="{63B3BB69-23CF-44E3-9099-C40C66FF867C}">
                  <a14:compatExt spid="_x0000_s12736"/>
                </a:ext>
                <a:ext uri="{FF2B5EF4-FFF2-40B4-BE49-F238E27FC236}">
                  <a16:creationId xmlns:a16="http://schemas.microsoft.com/office/drawing/2014/main" id="{00000000-0008-0000-0300-0000C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201</xdr:row>
          <xdr:rowOff>7620</xdr:rowOff>
        </xdr:from>
        <xdr:to>
          <xdr:col>10</xdr:col>
          <xdr:colOff>99060</xdr:colOff>
          <xdr:row>202</xdr:row>
          <xdr:rowOff>0</xdr:rowOff>
        </xdr:to>
        <xdr:sp macro="" textlink="">
          <xdr:nvSpPr>
            <xdr:cNvPr id="12737" name="Check Box 449" hidden="1">
              <a:extLst>
                <a:ext uri="{63B3BB69-23CF-44E3-9099-C40C66FF867C}">
                  <a14:compatExt spid="_x0000_s12737"/>
                </a:ext>
                <a:ext uri="{FF2B5EF4-FFF2-40B4-BE49-F238E27FC236}">
                  <a16:creationId xmlns:a16="http://schemas.microsoft.com/office/drawing/2014/main" id="{00000000-0008-0000-0300-0000C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202</xdr:row>
          <xdr:rowOff>7620</xdr:rowOff>
        </xdr:from>
        <xdr:to>
          <xdr:col>10</xdr:col>
          <xdr:colOff>99060</xdr:colOff>
          <xdr:row>203</xdr:row>
          <xdr:rowOff>0</xdr:rowOff>
        </xdr:to>
        <xdr:sp macro="" textlink="">
          <xdr:nvSpPr>
            <xdr:cNvPr id="12738" name="Check Box 450" hidden="1">
              <a:extLst>
                <a:ext uri="{63B3BB69-23CF-44E3-9099-C40C66FF867C}">
                  <a14:compatExt spid="_x0000_s12738"/>
                </a:ext>
                <a:ext uri="{FF2B5EF4-FFF2-40B4-BE49-F238E27FC236}">
                  <a16:creationId xmlns:a16="http://schemas.microsoft.com/office/drawing/2014/main" id="{00000000-0008-0000-0300-0000C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203</xdr:row>
          <xdr:rowOff>7620</xdr:rowOff>
        </xdr:from>
        <xdr:to>
          <xdr:col>10</xdr:col>
          <xdr:colOff>99060</xdr:colOff>
          <xdr:row>204</xdr:row>
          <xdr:rowOff>0</xdr:rowOff>
        </xdr:to>
        <xdr:sp macro="" textlink="">
          <xdr:nvSpPr>
            <xdr:cNvPr id="12739" name="Check Box 451" hidden="1">
              <a:extLst>
                <a:ext uri="{63B3BB69-23CF-44E3-9099-C40C66FF867C}">
                  <a14:compatExt spid="_x0000_s12739"/>
                </a:ext>
                <a:ext uri="{FF2B5EF4-FFF2-40B4-BE49-F238E27FC236}">
                  <a16:creationId xmlns:a16="http://schemas.microsoft.com/office/drawing/2014/main" id="{00000000-0008-0000-0300-0000C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204</xdr:row>
          <xdr:rowOff>7620</xdr:rowOff>
        </xdr:from>
        <xdr:to>
          <xdr:col>10</xdr:col>
          <xdr:colOff>99060</xdr:colOff>
          <xdr:row>205</xdr:row>
          <xdr:rowOff>0</xdr:rowOff>
        </xdr:to>
        <xdr:sp macro="" textlink="">
          <xdr:nvSpPr>
            <xdr:cNvPr id="12740" name="Check Box 452" hidden="1">
              <a:extLst>
                <a:ext uri="{63B3BB69-23CF-44E3-9099-C40C66FF867C}">
                  <a14:compatExt spid="_x0000_s12740"/>
                </a:ext>
                <a:ext uri="{FF2B5EF4-FFF2-40B4-BE49-F238E27FC236}">
                  <a16:creationId xmlns:a16="http://schemas.microsoft.com/office/drawing/2014/main" id="{00000000-0008-0000-0300-0000C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205</xdr:row>
          <xdr:rowOff>7620</xdr:rowOff>
        </xdr:from>
        <xdr:to>
          <xdr:col>10</xdr:col>
          <xdr:colOff>99060</xdr:colOff>
          <xdr:row>206</xdr:row>
          <xdr:rowOff>0</xdr:rowOff>
        </xdr:to>
        <xdr:sp macro="" textlink="">
          <xdr:nvSpPr>
            <xdr:cNvPr id="12741" name="Check Box 453" hidden="1">
              <a:extLst>
                <a:ext uri="{63B3BB69-23CF-44E3-9099-C40C66FF867C}">
                  <a14:compatExt spid="_x0000_s12741"/>
                </a:ext>
                <a:ext uri="{FF2B5EF4-FFF2-40B4-BE49-F238E27FC236}">
                  <a16:creationId xmlns:a16="http://schemas.microsoft.com/office/drawing/2014/main" id="{00000000-0008-0000-0300-0000C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206</xdr:row>
          <xdr:rowOff>7620</xdr:rowOff>
        </xdr:from>
        <xdr:to>
          <xdr:col>10</xdr:col>
          <xdr:colOff>99060</xdr:colOff>
          <xdr:row>207</xdr:row>
          <xdr:rowOff>0</xdr:rowOff>
        </xdr:to>
        <xdr:sp macro="" textlink="">
          <xdr:nvSpPr>
            <xdr:cNvPr id="12742" name="Check Box 454" hidden="1">
              <a:extLst>
                <a:ext uri="{63B3BB69-23CF-44E3-9099-C40C66FF867C}">
                  <a14:compatExt spid="_x0000_s12742"/>
                </a:ext>
                <a:ext uri="{FF2B5EF4-FFF2-40B4-BE49-F238E27FC236}">
                  <a16:creationId xmlns:a16="http://schemas.microsoft.com/office/drawing/2014/main" id="{00000000-0008-0000-0300-0000C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207</xdr:row>
          <xdr:rowOff>7620</xdr:rowOff>
        </xdr:from>
        <xdr:to>
          <xdr:col>10</xdr:col>
          <xdr:colOff>99060</xdr:colOff>
          <xdr:row>208</xdr:row>
          <xdr:rowOff>0</xdr:rowOff>
        </xdr:to>
        <xdr:sp macro="" textlink="">
          <xdr:nvSpPr>
            <xdr:cNvPr id="12743" name="Check Box 455" hidden="1">
              <a:extLst>
                <a:ext uri="{63B3BB69-23CF-44E3-9099-C40C66FF867C}">
                  <a14:compatExt spid="_x0000_s12743"/>
                </a:ext>
                <a:ext uri="{FF2B5EF4-FFF2-40B4-BE49-F238E27FC236}">
                  <a16:creationId xmlns:a16="http://schemas.microsoft.com/office/drawing/2014/main" id="{00000000-0008-0000-0300-0000C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208</xdr:row>
          <xdr:rowOff>7620</xdr:rowOff>
        </xdr:from>
        <xdr:to>
          <xdr:col>10</xdr:col>
          <xdr:colOff>99060</xdr:colOff>
          <xdr:row>209</xdr:row>
          <xdr:rowOff>0</xdr:rowOff>
        </xdr:to>
        <xdr:sp macro="" textlink="">
          <xdr:nvSpPr>
            <xdr:cNvPr id="12744" name="Check Box 456" hidden="1">
              <a:extLst>
                <a:ext uri="{63B3BB69-23CF-44E3-9099-C40C66FF867C}">
                  <a14:compatExt spid="_x0000_s12744"/>
                </a:ext>
                <a:ext uri="{FF2B5EF4-FFF2-40B4-BE49-F238E27FC236}">
                  <a16:creationId xmlns:a16="http://schemas.microsoft.com/office/drawing/2014/main" id="{00000000-0008-0000-0300-0000C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209</xdr:row>
          <xdr:rowOff>7620</xdr:rowOff>
        </xdr:from>
        <xdr:to>
          <xdr:col>10</xdr:col>
          <xdr:colOff>99060</xdr:colOff>
          <xdr:row>210</xdr:row>
          <xdr:rowOff>0</xdr:rowOff>
        </xdr:to>
        <xdr:sp macro="" textlink="">
          <xdr:nvSpPr>
            <xdr:cNvPr id="12745" name="Check Box 457" hidden="1">
              <a:extLst>
                <a:ext uri="{63B3BB69-23CF-44E3-9099-C40C66FF867C}">
                  <a14:compatExt spid="_x0000_s12745"/>
                </a:ext>
                <a:ext uri="{FF2B5EF4-FFF2-40B4-BE49-F238E27FC236}">
                  <a16:creationId xmlns:a16="http://schemas.microsoft.com/office/drawing/2014/main" id="{00000000-0008-0000-0300-0000C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210</xdr:row>
          <xdr:rowOff>7620</xdr:rowOff>
        </xdr:from>
        <xdr:to>
          <xdr:col>10</xdr:col>
          <xdr:colOff>99060</xdr:colOff>
          <xdr:row>211</xdr:row>
          <xdr:rowOff>0</xdr:rowOff>
        </xdr:to>
        <xdr:sp macro="" textlink="">
          <xdr:nvSpPr>
            <xdr:cNvPr id="12746" name="Check Box 458" hidden="1">
              <a:extLst>
                <a:ext uri="{63B3BB69-23CF-44E3-9099-C40C66FF867C}">
                  <a14:compatExt spid="_x0000_s12746"/>
                </a:ext>
                <a:ext uri="{FF2B5EF4-FFF2-40B4-BE49-F238E27FC236}">
                  <a16:creationId xmlns:a16="http://schemas.microsoft.com/office/drawing/2014/main" id="{00000000-0008-0000-0300-0000C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211</xdr:row>
          <xdr:rowOff>7620</xdr:rowOff>
        </xdr:from>
        <xdr:to>
          <xdr:col>10</xdr:col>
          <xdr:colOff>99060</xdr:colOff>
          <xdr:row>212</xdr:row>
          <xdr:rowOff>0</xdr:rowOff>
        </xdr:to>
        <xdr:sp macro="" textlink="">
          <xdr:nvSpPr>
            <xdr:cNvPr id="12747" name="Check Box 459" hidden="1">
              <a:extLst>
                <a:ext uri="{63B3BB69-23CF-44E3-9099-C40C66FF867C}">
                  <a14:compatExt spid="_x0000_s12747"/>
                </a:ext>
                <a:ext uri="{FF2B5EF4-FFF2-40B4-BE49-F238E27FC236}">
                  <a16:creationId xmlns:a16="http://schemas.microsoft.com/office/drawing/2014/main" id="{00000000-0008-0000-0300-0000C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212</xdr:row>
          <xdr:rowOff>7620</xdr:rowOff>
        </xdr:from>
        <xdr:to>
          <xdr:col>10</xdr:col>
          <xdr:colOff>99060</xdr:colOff>
          <xdr:row>213</xdr:row>
          <xdr:rowOff>0</xdr:rowOff>
        </xdr:to>
        <xdr:sp macro="" textlink="">
          <xdr:nvSpPr>
            <xdr:cNvPr id="12748" name="Check Box 460" hidden="1">
              <a:extLst>
                <a:ext uri="{63B3BB69-23CF-44E3-9099-C40C66FF867C}">
                  <a14:compatExt spid="_x0000_s12748"/>
                </a:ext>
                <a:ext uri="{FF2B5EF4-FFF2-40B4-BE49-F238E27FC236}">
                  <a16:creationId xmlns:a16="http://schemas.microsoft.com/office/drawing/2014/main" id="{00000000-0008-0000-0300-0000C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213</xdr:row>
          <xdr:rowOff>7620</xdr:rowOff>
        </xdr:from>
        <xdr:to>
          <xdr:col>10</xdr:col>
          <xdr:colOff>99060</xdr:colOff>
          <xdr:row>214</xdr:row>
          <xdr:rowOff>0</xdr:rowOff>
        </xdr:to>
        <xdr:sp macro="" textlink="">
          <xdr:nvSpPr>
            <xdr:cNvPr id="12749" name="Check Box 461" hidden="1">
              <a:extLst>
                <a:ext uri="{63B3BB69-23CF-44E3-9099-C40C66FF867C}">
                  <a14:compatExt spid="_x0000_s12749"/>
                </a:ext>
                <a:ext uri="{FF2B5EF4-FFF2-40B4-BE49-F238E27FC236}">
                  <a16:creationId xmlns:a16="http://schemas.microsoft.com/office/drawing/2014/main" id="{00000000-0008-0000-0300-0000C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214</xdr:row>
          <xdr:rowOff>7620</xdr:rowOff>
        </xdr:from>
        <xdr:to>
          <xdr:col>10</xdr:col>
          <xdr:colOff>99060</xdr:colOff>
          <xdr:row>215</xdr:row>
          <xdr:rowOff>0</xdr:rowOff>
        </xdr:to>
        <xdr:sp macro="" textlink="">
          <xdr:nvSpPr>
            <xdr:cNvPr id="12750" name="Check Box 462" hidden="1">
              <a:extLst>
                <a:ext uri="{63B3BB69-23CF-44E3-9099-C40C66FF867C}">
                  <a14:compatExt spid="_x0000_s12750"/>
                </a:ext>
                <a:ext uri="{FF2B5EF4-FFF2-40B4-BE49-F238E27FC236}">
                  <a16:creationId xmlns:a16="http://schemas.microsoft.com/office/drawing/2014/main" id="{00000000-0008-0000-0300-0000C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215</xdr:row>
          <xdr:rowOff>7620</xdr:rowOff>
        </xdr:from>
        <xdr:to>
          <xdr:col>10</xdr:col>
          <xdr:colOff>99060</xdr:colOff>
          <xdr:row>216</xdr:row>
          <xdr:rowOff>0</xdr:rowOff>
        </xdr:to>
        <xdr:sp macro="" textlink="">
          <xdr:nvSpPr>
            <xdr:cNvPr id="12751" name="Check Box 463" hidden="1">
              <a:extLst>
                <a:ext uri="{63B3BB69-23CF-44E3-9099-C40C66FF867C}">
                  <a14:compatExt spid="_x0000_s12751"/>
                </a:ext>
                <a:ext uri="{FF2B5EF4-FFF2-40B4-BE49-F238E27FC236}">
                  <a16:creationId xmlns:a16="http://schemas.microsoft.com/office/drawing/2014/main" id="{00000000-0008-0000-0300-0000C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216</xdr:row>
          <xdr:rowOff>7620</xdr:rowOff>
        </xdr:from>
        <xdr:to>
          <xdr:col>10</xdr:col>
          <xdr:colOff>99060</xdr:colOff>
          <xdr:row>217</xdr:row>
          <xdr:rowOff>0</xdr:rowOff>
        </xdr:to>
        <xdr:sp macro="" textlink="">
          <xdr:nvSpPr>
            <xdr:cNvPr id="12752" name="Check Box 464" hidden="1">
              <a:extLst>
                <a:ext uri="{63B3BB69-23CF-44E3-9099-C40C66FF867C}">
                  <a14:compatExt spid="_x0000_s12752"/>
                </a:ext>
                <a:ext uri="{FF2B5EF4-FFF2-40B4-BE49-F238E27FC236}">
                  <a16:creationId xmlns:a16="http://schemas.microsoft.com/office/drawing/2014/main" id="{00000000-0008-0000-0300-0000D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217</xdr:row>
          <xdr:rowOff>7620</xdr:rowOff>
        </xdr:from>
        <xdr:to>
          <xdr:col>10</xdr:col>
          <xdr:colOff>99060</xdr:colOff>
          <xdr:row>218</xdr:row>
          <xdr:rowOff>0</xdr:rowOff>
        </xdr:to>
        <xdr:sp macro="" textlink="">
          <xdr:nvSpPr>
            <xdr:cNvPr id="12753" name="Check Box 465" hidden="1">
              <a:extLst>
                <a:ext uri="{63B3BB69-23CF-44E3-9099-C40C66FF867C}">
                  <a14:compatExt spid="_x0000_s12753"/>
                </a:ext>
                <a:ext uri="{FF2B5EF4-FFF2-40B4-BE49-F238E27FC236}">
                  <a16:creationId xmlns:a16="http://schemas.microsoft.com/office/drawing/2014/main" id="{00000000-0008-0000-0300-0000D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218</xdr:row>
          <xdr:rowOff>7620</xdr:rowOff>
        </xdr:from>
        <xdr:to>
          <xdr:col>10</xdr:col>
          <xdr:colOff>99060</xdr:colOff>
          <xdr:row>219</xdr:row>
          <xdr:rowOff>0</xdr:rowOff>
        </xdr:to>
        <xdr:sp macro="" textlink="">
          <xdr:nvSpPr>
            <xdr:cNvPr id="12754" name="Check Box 466" hidden="1">
              <a:extLst>
                <a:ext uri="{63B3BB69-23CF-44E3-9099-C40C66FF867C}">
                  <a14:compatExt spid="_x0000_s12754"/>
                </a:ext>
                <a:ext uri="{FF2B5EF4-FFF2-40B4-BE49-F238E27FC236}">
                  <a16:creationId xmlns:a16="http://schemas.microsoft.com/office/drawing/2014/main" id="{00000000-0008-0000-0300-0000D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219</xdr:row>
          <xdr:rowOff>7620</xdr:rowOff>
        </xdr:from>
        <xdr:to>
          <xdr:col>10</xdr:col>
          <xdr:colOff>99060</xdr:colOff>
          <xdr:row>220</xdr:row>
          <xdr:rowOff>0</xdr:rowOff>
        </xdr:to>
        <xdr:sp macro="" textlink="">
          <xdr:nvSpPr>
            <xdr:cNvPr id="12755" name="Check Box 467" hidden="1">
              <a:extLst>
                <a:ext uri="{63B3BB69-23CF-44E3-9099-C40C66FF867C}">
                  <a14:compatExt spid="_x0000_s12755"/>
                </a:ext>
                <a:ext uri="{FF2B5EF4-FFF2-40B4-BE49-F238E27FC236}">
                  <a16:creationId xmlns:a16="http://schemas.microsoft.com/office/drawing/2014/main" id="{00000000-0008-0000-0300-0000D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220</xdr:row>
          <xdr:rowOff>7620</xdr:rowOff>
        </xdr:from>
        <xdr:to>
          <xdr:col>10</xdr:col>
          <xdr:colOff>99060</xdr:colOff>
          <xdr:row>221</xdr:row>
          <xdr:rowOff>0</xdr:rowOff>
        </xdr:to>
        <xdr:sp macro="" textlink="">
          <xdr:nvSpPr>
            <xdr:cNvPr id="12756" name="Check Box 468" hidden="1">
              <a:extLst>
                <a:ext uri="{63B3BB69-23CF-44E3-9099-C40C66FF867C}">
                  <a14:compatExt spid="_x0000_s12756"/>
                </a:ext>
                <a:ext uri="{FF2B5EF4-FFF2-40B4-BE49-F238E27FC236}">
                  <a16:creationId xmlns:a16="http://schemas.microsoft.com/office/drawing/2014/main" id="{00000000-0008-0000-0300-0000D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221</xdr:row>
          <xdr:rowOff>7620</xdr:rowOff>
        </xdr:from>
        <xdr:to>
          <xdr:col>10</xdr:col>
          <xdr:colOff>99060</xdr:colOff>
          <xdr:row>222</xdr:row>
          <xdr:rowOff>0</xdr:rowOff>
        </xdr:to>
        <xdr:sp macro="" textlink="">
          <xdr:nvSpPr>
            <xdr:cNvPr id="12757" name="Check Box 469" hidden="1">
              <a:extLst>
                <a:ext uri="{63B3BB69-23CF-44E3-9099-C40C66FF867C}">
                  <a14:compatExt spid="_x0000_s12757"/>
                </a:ext>
                <a:ext uri="{FF2B5EF4-FFF2-40B4-BE49-F238E27FC236}">
                  <a16:creationId xmlns:a16="http://schemas.microsoft.com/office/drawing/2014/main" id="{00000000-0008-0000-0300-0000D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222</xdr:row>
          <xdr:rowOff>7620</xdr:rowOff>
        </xdr:from>
        <xdr:to>
          <xdr:col>10</xdr:col>
          <xdr:colOff>99060</xdr:colOff>
          <xdr:row>223</xdr:row>
          <xdr:rowOff>0</xdr:rowOff>
        </xdr:to>
        <xdr:sp macro="" textlink="">
          <xdr:nvSpPr>
            <xdr:cNvPr id="12758" name="Check Box 470" hidden="1">
              <a:extLst>
                <a:ext uri="{63B3BB69-23CF-44E3-9099-C40C66FF867C}">
                  <a14:compatExt spid="_x0000_s12758"/>
                </a:ext>
                <a:ext uri="{FF2B5EF4-FFF2-40B4-BE49-F238E27FC236}">
                  <a16:creationId xmlns:a16="http://schemas.microsoft.com/office/drawing/2014/main" id="{00000000-0008-0000-0300-0000D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223</xdr:row>
          <xdr:rowOff>7620</xdr:rowOff>
        </xdr:from>
        <xdr:to>
          <xdr:col>10</xdr:col>
          <xdr:colOff>99060</xdr:colOff>
          <xdr:row>224</xdr:row>
          <xdr:rowOff>0</xdr:rowOff>
        </xdr:to>
        <xdr:sp macro="" textlink="">
          <xdr:nvSpPr>
            <xdr:cNvPr id="12759" name="Check Box 471" hidden="1">
              <a:extLst>
                <a:ext uri="{63B3BB69-23CF-44E3-9099-C40C66FF867C}">
                  <a14:compatExt spid="_x0000_s12759"/>
                </a:ext>
                <a:ext uri="{FF2B5EF4-FFF2-40B4-BE49-F238E27FC236}">
                  <a16:creationId xmlns:a16="http://schemas.microsoft.com/office/drawing/2014/main" id="{00000000-0008-0000-0300-0000D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224</xdr:row>
          <xdr:rowOff>7620</xdr:rowOff>
        </xdr:from>
        <xdr:to>
          <xdr:col>10</xdr:col>
          <xdr:colOff>99060</xdr:colOff>
          <xdr:row>225</xdr:row>
          <xdr:rowOff>0</xdr:rowOff>
        </xdr:to>
        <xdr:sp macro="" textlink="">
          <xdr:nvSpPr>
            <xdr:cNvPr id="12760" name="Check Box 472" hidden="1">
              <a:extLst>
                <a:ext uri="{63B3BB69-23CF-44E3-9099-C40C66FF867C}">
                  <a14:compatExt spid="_x0000_s12760"/>
                </a:ext>
                <a:ext uri="{FF2B5EF4-FFF2-40B4-BE49-F238E27FC236}">
                  <a16:creationId xmlns:a16="http://schemas.microsoft.com/office/drawing/2014/main" id="{00000000-0008-0000-0300-0000D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225</xdr:row>
          <xdr:rowOff>7620</xdr:rowOff>
        </xdr:from>
        <xdr:to>
          <xdr:col>10</xdr:col>
          <xdr:colOff>99060</xdr:colOff>
          <xdr:row>226</xdr:row>
          <xdr:rowOff>0</xdr:rowOff>
        </xdr:to>
        <xdr:sp macro="" textlink="">
          <xdr:nvSpPr>
            <xdr:cNvPr id="12761" name="Check Box 473" hidden="1">
              <a:extLst>
                <a:ext uri="{63B3BB69-23CF-44E3-9099-C40C66FF867C}">
                  <a14:compatExt spid="_x0000_s12761"/>
                </a:ext>
                <a:ext uri="{FF2B5EF4-FFF2-40B4-BE49-F238E27FC236}">
                  <a16:creationId xmlns:a16="http://schemas.microsoft.com/office/drawing/2014/main" id="{00000000-0008-0000-0300-0000D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226</xdr:row>
          <xdr:rowOff>7620</xdr:rowOff>
        </xdr:from>
        <xdr:to>
          <xdr:col>10</xdr:col>
          <xdr:colOff>99060</xdr:colOff>
          <xdr:row>227</xdr:row>
          <xdr:rowOff>0</xdr:rowOff>
        </xdr:to>
        <xdr:sp macro="" textlink="">
          <xdr:nvSpPr>
            <xdr:cNvPr id="12762" name="Check Box 474" hidden="1">
              <a:extLst>
                <a:ext uri="{63B3BB69-23CF-44E3-9099-C40C66FF867C}">
                  <a14:compatExt spid="_x0000_s12762"/>
                </a:ext>
                <a:ext uri="{FF2B5EF4-FFF2-40B4-BE49-F238E27FC236}">
                  <a16:creationId xmlns:a16="http://schemas.microsoft.com/office/drawing/2014/main" id="{00000000-0008-0000-0300-0000D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227</xdr:row>
          <xdr:rowOff>7620</xdr:rowOff>
        </xdr:from>
        <xdr:to>
          <xdr:col>10</xdr:col>
          <xdr:colOff>99060</xdr:colOff>
          <xdr:row>228</xdr:row>
          <xdr:rowOff>0</xdr:rowOff>
        </xdr:to>
        <xdr:sp macro="" textlink="">
          <xdr:nvSpPr>
            <xdr:cNvPr id="12763" name="Check Box 475" hidden="1">
              <a:extLst>
                <a:ext uri="{63B3BB69-23CF-44E3-9099-C40C66FF867C}">
                  <a14:compatExt spid="_x0000_s12763"/>
                </a:ext>
                <a:ext uri="{FF2B5EF4-FFF2-40B4-BE49-F238E27FC236}">
                  <a16:creationId xmlns:a16="http://schemas.microsoft.com/office/drawing/2014/main" id="{00000000-0008-0000-0300-0000D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228</xdr:row>
          <xdr:rowOff>7620</xdr:rowOff>
        </xdr:from>
        <xdr:to>
          <xdr:col>10</xdr:col>
          <xdr:colOff>99060</xdr:colOff>
          <xdr:row>229</xdr:row>
          <xdr:rowOff>0</xdr:rowOff>
        </xdr:to>
        <xdr:sp macro="" textlink="">
          <xdr:nvSpPr>
            <xdr:cNvPr id="12764" name="Check Box 476" hidden="1">
              <a:extLst>
                <a:ext uri="{63B3BB69-23CF-44E3-9099-C40C66FF867C}">
                  <a14:compatExt spid="_x0000_s12764"/>
                </a:ext>
                <a:ext uri="{FF2B5EF4-FFF2-40B4-BE49-F238E27FC236}">
                  <a16:creationId xmlns:a16="http://schemas.microsoft.com/office/drawing/2014/main" id="{00000000-0008-0000-0300-0000D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229</xdr:row>
          <xdr:rowOff>7620</xdr:rowOff>
        </xdr:from>
        <xdr:to>
          <xdr:col>10</xdr:col>
          <xdr:colOff>99060</xdr:colOff>
          <xdr:row>230</xdr:row>
          <xdr:rowOff>0</xdr:rowOff>
        </xdr:to>
        <xdr:sp macro="" textlink="">
          <xdr:nvSpPr>
            <xdr:cNvPr id="12765" name="Check Box 477" hidden="1">
              <a:extLst>
                <a:ext uri="{63B3BB69-23CF-44E3-9099-C40C66FF867C}">
                  <a14:compatExt spid="_x0000_s12765"/>
                </a:ext>
                <a:ext uri="{FF2B5EF4-FFF2-40B4-BE49-F238E27FC236}">
                  <a16:creationId xmlns:a16="http://schemas.microsoft.com/office/drawing/2014/main" id="{00000000-0008-0000-0300-0000D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230</xdr:row>
          <xdr:rowOff>7620</xdr:rowOff>
        </xdr:from>
        <xdr:to>
          <xdr:col>10</xdr:col>
          <xdr:colOff>99060</xdr:colOff>
          <xdr:row>231</xdr:row>
          <xdr:rowOff>0</xdr:rowOff>
        </xdr:to>
        <xdr:sp macro="" textlink="">
          <xdr:nvSpPr>
            <xdr:cNvPr id="12766" name="Check Box 478" hidden="1">
              <a:extLst>
                <a:ext uri="{63B3BB69-23CF-44E3-9099-C40C66FF867C}">
                  <a14:compatExt spid="_x0000_s12766"/>
                </a:ext>
                <a:ext uri="{FF2B5EF4-FFF2-40B4-BE49-F238E27FC236}">
                  <a16:creationId xmlns:a16="http://schemas.microsoft.com/office/drawing/2014/main" id="{00000000-0008-0000-0300-0000D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231</xdr:row>
          <xdr:rowOff>7620</xdr:rowOff>
        </xdr:from>
        <xdr:to>
          <xdr:col>10</xdr:col>
          <xdr:colOff>99060</xdr:colOff>
          <xdr:row>232</xdr:row>
          <xdr:rowOff>0</xdr:rowOff>
        </xdr:to>
        <xdr:sp macro="" textlink="">
          <xdr:nvSpPr>
            <xdr:cNvPr id="12767" name="Check Box 479" hidden="1">
              <a:extLst>
                <a:ext uri="{63B3BB69-23CF-44E3-9099-C40C66FF867C}">
                  <a14:compatExt spid="_x0000_s12767"/>
                </a:ext>
                <a:ext uri="{FF2B5EF4-FFF2-40B4-BE49-F238E27FC236}">
                  <a16:creationId xmlns:a16="http://schemas.microsoft.com/office/drawing/2014/main" id="{00000000-0008-0000-0300-0000D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232</xdr:row>
          <xdr:rowOff>7620</xdr:rowOff>
        </xdr:from>
        <xdr:to>
          <xdr:col>10</xdr:col>
          <xdr:colOff>99060</xdr:colOff>
          <xdr:row>233</xdr:row>
          <xdr:rowOff>0</xdr:rowOff>
        </xdr:to>
        <xdr:sp macro="" textlink="">
          <xdr:nvSpPr>
            <xdr:cNvPr id="12768" name="Check Box 480" hidden="1">
              <a:extLst>
                <a:ext uri="{63B3BB69-23CF-44E3-9099-C40C66FF867C}">
                  <a14:compatExt spid="_x0000_s12768"/>
                </a:ext>
                <a:ext uri="{FF2B5EF4-FFF2-40B4-BE49-F238E27FC236}">
                  <a16:creationId xmlns:a16="http://schemas.microsoft.com/office/drawing/2014/main" id="{00000000-0008-0000-0300-0000E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233</xdr:row>
          <xdr:rowOff>7620</xdr:rowOff>
        </xdr:from>
        <xdr:to>
          <xdr:col>10</xdr:col>
          <xdr:colOff>99060</xdr:colOff>
          <xdr:row>234</xdr:row>
          <xdr:rowOff>0</xdr:rowOff>
        </xdr:to>
        <xdr:sp macro="" textlink="">
          <xdr:nvSpPr>
            <xdr:cNvPr id="12769" name="Check Box 481" hidden="1">
              <a:extLst>
                <a:ext uri="{63B3BB69-23CF-44E3-9099-C40C66FF867C}">
                  <a14:compatExt spid="_x0000_s12769"/>
                </a:ext>
                <a:ext uri="{FF2B5EF4-FFF2-40B4-BE49-F238E27FC236}">
                  <a16:creationId xmlns:a16="http://schemas.microsoft.com/office/drawing/2014/main" id="{00000000-0008-0000-0300-0000E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234</xdr:row>
          <xdr:rowOff>7620</xdr:rowOff>
        </xdr:from>
        <xdr:to>
          <xdr:col>10</xdr:col>
          <xdr:colOff>99060</xdr:colOff>
          <xdr:row>235</xdr:row>
          <xdr:rowOff>0</xdr:rowOff>
        </xdr:to>
        <xdr:sp macro="" textlink="">
          <xdr:nvSpPr>
            <xdr:cNvPr id="12770" name="Check Box 482" hidden="1">
              <a:extLst>
                <a:ext uri="{63B3BB69-23CF-44E3-9099-C40C66FF867C}">
                  <a14:compatExt spid="_x0000_s12770"/>
                </a:ext>
                <a:ext uri="{FF2B5EF4-FFF2-40B4-BE49-F238E27FC236}">
                  <a16:creationId xmlns:a16="http://schemas.microsoft.com/office/drawing/2014/main" id="{00000000-0008-0000-0300-0000E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235</xdr:row>
          <xdr:rowOff>7620</xdr:rowOff>
        </xdr:from>
        <xdr:to>
          <xdr:col>10</xdr:col>
          <xdr:colOff>99060</xdr:colOff>
          <xdr:row>236</xdr:row>
          <xdr:rowOff>0</xdr:rowOff>
        </xdr:to>
        <xdr:sp macro="" textlink="">
          <xdr:nvSpPr>
            <xdr:cNvPr id="12771" name="Check Box 483" hidden="1">
              <a:extLst>
                <a:ext uri="{63B3BB69-23CF-44E3-9099-C40C66FF867C}">
                  <a14:compatExt spid="_x0000_s12771"/>
                </a:ext>
                <a:ext uri="{FF2B5EF4-FFF2-40B4-BE49-F238E27FC236}">
                  <a16:creationId xmlns:a16="http://schemas.microsoft.com/office/drawing/2014/main" id="{00000000-0008-0000-0300-0000E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236</xdr:row>
          <xdr:rowOff>7620</xdr:rowOff>
        </xdr:from>
        <xdr:to>
          <xdr:col>10</xdr:col>
          <xdr:colOff>99060</xdr:colOff>
          <xdr:row>237</xdr:row>
          <xdr:rowOff>0</xdr:rowOff>
        </xdr:to>
        <xdr:sp macro="" textlink="">
          <xdr:nvSpPr>
            <xdr:cNvPr id="12772" name="Check Box 484" hidden="1">
              <a:extLst>
                <a:ext uri="{63B3BB69-23CF-44E3-9099-C40C66FF867C}">
                  <a14:compatExt spid="_x0000_s12772"/>
                </a:ext>
                <a:ext uri="{FF2B5EF4-FFF2-40B4-BE49-F238E27FC236}">
                  <a16:creationId xmlns:a16="http://schemas.microsoft.com/office/drawing/2014/main" id="{00000000-0008-0000-0300-0000E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237</xdr:row>
          <xdr:rowOff>7620</xdr:rowOff>
        </xdr:from>
        <xdr:to>
          <xdr:col>10</xdr:col>
          <xdr:colOff>99060</xdr:colOff>
          <xdr:row>238</xdr:row>
          <xdr:rowOff>0</xdr:rowOff>
        </xdr:to>
        <xdr:sp macro="" textlink="">
          <xdr:nvSpPr>
            <xdr:cNvPr id="12773" name="Check Box 485" hidden="1">
              <a:extLst>
                <a:ext uri="{63B3BB69-23CF-44E3-9099-C40C66FF867C}">
                  <a14:compatExt spid="_x0000_s12773"/>
                </a:ext>
                <a:ext uri="{FF2B5EF4-FFF2-40B4-BE49-F238E27FC236}">
                  <a16:creationId xmlns:a16="http://schemas.microsoft.com/office/drawing/2014/main" id="{00000000-0008-0000-0300-0000E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238</xdr:row>
          <xdr:rowOff>7620</xdr:rowOff>
        </xdr:from>
        <xdr:to>
          <xdr:col>10</xdr:col>
          <xdr:colOff>99060</xdr:colOff>
          <xdr:row>239</xdr:row>
          <xdr:rowOff>0</xdr:rowOff>
        </xdr:to>
        <xdr:sp macro="" textlink="">
          <xdr:nvSpPr>
            <xdr:cNvPr id="12774" name="Check Box 486" hidden="1">
              <a:extLst>
                <a:ext uri="{63B3BB69-23CF-44E3-9099-C40C66FF867C}">
                  <a14:compatExt spid="_x0000_s12774"/>
                </a:ext>
                <a:ext uri="{FF2B5EF4-FFF2-40B4-BE49-F238E27FC236}">
                  <a16:creationId xmlns:a16="http://schemas.microsoft.com/office/drawing/2014/main" id="{00000000-0008-0000-0300-0000E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242</xdr:row>
          <xdr:rowOff>15240</xdr:rowOff>
        </xdr:from>
        <xdr:to>
          <xdr:col>10</xdr:col>
          <xdr:colOff>106680</xdr:colOff>
          <xdr:row>243</xdr:row>
          <xdr:rowOff>7620</xdr:rowOff>
        </xdr:to>
        <xdr:sp macro="" textlink="">
          <xdr:nvSpPr>
            <xdr:cNvPr id="12775" name="Check Box 487" hidden="1">
              <a:extLst>
                <a:ext uri="{63B3BB69-23CF-44E3-9099-C40C66FF867C}">
                  <a14:compatExt spid="_x0000_s12775"/>
                </a:ext>
                <a:ext uri="{FF2B5EF4-FFF2-40B4-BE49-F238E27FC236}">
                  <a16:creationId xmlns:a16="http://schemas.microsoft.com/office/drawing/2014/main" id="{00000000-0008-0000-0300-0000E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243</xdr:row>
          <xdr:rowOff>15240</xdr:rowOff>
        </xdr:from>
        <xdr:to>
          <xdr:col>10</xdr:col>
          <xdr:colOff>106680</xdr:colOff>
          <xdr:row>244</xdr:row>
          <xdr:rowOff>7620</xdr:rowOff>
        </xdr:to>
        <xdr:sp macro="" textlink="">
          <xdr:nvSpPr>
            <xdr:cNvPr id="12776" name="Check Box 488" hidden="1">
              <a:extLst>
                <a:ext uri="{63B3BB69-23CF-44E3-9099-C40C66FF867C}">
                  <a14:compatExt spid="_x0000_s12776"/>
                </a:ext>
                <a:ext uri="{FF2B5EF4-FFF2-40B4-BE49-F238E27FC236}">
                  <a16:creationId xmlns:a16="http://schemas.microsoft.com/office/drawing/2014/main" id="{00000000-0008-0000-0300-0000E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244</xdr:row>
          <xdr:rowOff>15240</xdr:rowOff>
        </xdr:from>
        <xdr:to>
          <xdr:col>10</xdr:col>
          <xdr:colOff>106680</xdr:colOff>
          <xdr:row>245</xdr:row>
          <xdr:rowOff>7620</xdr:rowOff>
        </xdr:to>
        <xdr:sp macro="" textlink="">
          <xdr:nvSpPr>
            <xdr:cNvPr id="12777" name="Check Box 489" hidden="1">
              <a:extLst>
                <a:ext uri="{63B3BB69-23CF-44E3-9099-C40C66FF867C}">
                  <a14:compatExt spid="_x0000_s12777"/>
                </a:ext>
                <a:ext uri="{FF2B5EF4-FFF2-40B4-BE49-F238E27FC236}">
                  <a16:creationId xmlns:a16="http://schemas.microsoft.com/office/drawing/2014/main" id="{00000000-0008-0000-0300-0000E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245</xdr:row>
          <xdr:rowOff>15240</xdr:rowOff>
        </xdr:from>
        <xdr:to>
          <xdr:col>10</xdr:col>
          <xdr:colOff>106680</xdr:colOff>
          <xdr:row>246</xdr:row>
          <xdr:rowOff>7620</xdr:rowOff>
        </xdr:to>
        <xdr:sp macro="" textlink="">
          <xdr:nvSpPr>
            <xdr:cNvPr id="12778" name="Check Box 490" hidden="1">
              <a:extLst>
                <a:ext uri="{63B3BB69-23CF-44E3-9099-C40C66FF867C}">
                  <a14:compatExt spid="_x0000_s12778"/>
                </a:ext>
                <a:ext uri="{FF2B5EF4-FFF2-40B4-BE49-F238E27FC236}">
                  <a16:creationId xmlns:a16="http://schemas.microsoft.com/office/drawing/2014/main" id="{00000000-0008-0000-0300-0000E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246</xdr:row>
          <xdr:rowOff>15240</xdr:rowOff>
        </xdr:from>
        <xdr:to>
          <xdr:col>10</xdr:col>
          <xdr:colOff>106680</xdr:colOff>
          <xdr:row>247</xdr:row>
          <xdr:rowOff>7620</xdr:rowOff>
        </xdr:to>
        <xdr:sp macro="" textlink="">
          <xdr:nvSpPr>
            <xdr:cNvPr id="12779" name="Check Box 491" hidden="1">
              <a:extLst>
                <a:ext uri="{63B3BB69-23CF-44E3-9099-C40C66FF867C}">
                  <a14:compatExt spid="_x0000_s12779"/>
                </a:ext>
                <a:ext uri="{FF2B5EF4-FFF2-40B4-BE49-F238E27FC236}">
                  <a16:creationId xmlns:a16="http://schemas.microsoft.com/office/drawing/2014/main" id="{00000000-0008-0000-0300-0000E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247</xdr:row>
          <xdr:rowOff>15240</xdr:rowOff>
        </xdr:from>
        <xdr:to>
          <xdr:col>10</xdr:col>
          <xdr:colOff>106680</xdr:colOff>
          <xdr:row>248</xdr:row>
          <xdr:rowOff>7620</xdr:rowOff>
        </xdr:to>
        <xdr:sp macro="" textlink="">
          <xdr:nvSpPr>
            <xdr:cNvPr id="12780" name="Check Box 492" hidden="1">
              <a:extLst>
                <a:ext uri="{63B3BB69-23CF-44E3-9099-C40C66FF867C}">
                  <a14:compatExt spid="_x0000_s12780"/>
                </a:ext>
                <a:ext uri="{FF2B5EF4-FFF2-40B4-BE49-F238E27FC236}">
                  <a16:creationId xmlns:a16="http://schemas.microsoft.com/office/drawing/2014/main" id="{00000000-0008-0000-0300-0000E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248</xdr:row>
          <xdr:rowOff>15240</xdr:rowOff>
        </xdr:from>
        <xdr:to>
          <xdr:col>10</xdr:col>
          <xdr:colOff>106680</xdr:colOff>
          <xdr:row>249</xdr:row>
          <xdr:rowOff>7620</xdr:rowOff>
        </xdr:to>
        <xdr:sp macro="" textlink="">
          <xdr:nvSpPr>
            <xdr:cNvPr id="12781" name="Check Box 493" hidden="1">
              <a:extLst>
                <a:ext uri="{63B3BB69-23CF-44E3-9099-C40C66FF867C}">
                  <a14:compatExt spid="_x0000_s12781"/>
                </a:ext>
                <a:ext uri="{FF2B5EF4-FFF2-40B4-BE49-F238E27FC236}">
                  <a16:creationId xmlns:a16="http://schemas.microsoft.com/office/drawing/2014/main" id="{00000000-0008-0000-0300-0000E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249</xdr:row>
          <xdr:rowOff>15240</xdr:rowOff>
        </xdr:from>
        <xdr:to>
          <xdr:col>10</xdr:col>
          <xdr:colOff>106680</xdr:colOff>
          <xdr:row>250</xdr:row>
          <xdr:rowOff>7620</xdr:rowOff>
        </xdr:to>
        <xdr:sp macro="" textlink="">
          <xdr:nvSpPr>
            <xdr:cNvPr id="12782" name="Check Box 494" hidden="1">
              <a:extLst>
                <a:ext uri="{63B3BB69-23CF-44E3-9099-C40C66FF867C}">
                  <a14:compatExt spid="_x0000_s12782"/>
                </a:ext>
                <a:ext uri="{FF2B5EF4-FFF2-40B4-BE49-F238E27FC236}">
                  <a16:creationId xmlns:a16="http://schemas.microsoft.com/office/drawing/2014/main" id="{00000000-0008-0000-0300-0000E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250</xdr:row>
          <xdr:rowOff>15240</xdr:rowOff>
        </xdr:from>
        <xdr:to>
          <xdr:col>10</xdr:col>
          <xdr:colOff>106680</xdr:colOff>
          <xdr:row>251</xdr:row>
          <xdr:rowOff>7620</xdr:rowOff>
        </xdr:to>
        <xdr:sp macro="" textlink="">
          <xdr:nvSpPr>
            <xdr:cNvPr id="12783" name="Check Box 495" hidden="1">
              <a:extLst>
                <a:ext uri="{63B3BB69-23CF-44E3-9099-C40C66FF867C}">
                  <a14:compatExt spid="_x0000_s12783"/>
                </a:ext>
                <a:ext uri="{FF2B5EF4-FFF2-40B4-BE49-F238E27FC236}">
                  <a16:creationId xmlns:a16="http://schemas.microsoft.com/office/drawing/2014/main" id="{00000000-0008-0000-0300-0000E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251</xdr:row>
          <xdr:rowOff>15240</xdr:rowOff>
        </xdr:from>
        <xdr:to>
          <xdr:col>10</xdr:col>
          <xdr:colOff>106680</xdr:colOff>
          <xdr:row>252</xdr:row>
          <xdr:rowOff>7620</xdr:rowOff>
        </xdr:to>
        <xdr:sp macro="" textlink="">
          <xdr:nvSpPr>
            <xdr:cNvPr id="12784" name="Check Box 496" hidden="1">
              <a:extLst>
                <a:ext uri="{63B3BB69-23CF-44E3-9099-C40C66FF867C}">
                  <a14:compatExt spid="_x0000_s12784"/>
                </a:ext>
                <a:ext uri="{FF2B5EF4-FFF2-40B4-BE49-F238E27FC236}">
                  <a16:creationId xmlns:a16="http://schemas.microsoft.com/office/drawing/2014/main" id="{00000000-0008-0000-0300-0000F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252</xdr:row>
          <xdr:rowOff>15240</xdr:rowOff>
        </xdr:from>
        <xdr:to>
          <xdr:col>10</xdr:col>
          <xdr:colOff>106680</xdr:colOff>
          <xdr:row>253</xdr:row>
          <xdr:rowOff>7620</xdr:rowOff>
        </xdr:to>
        <xdr:sp macro="" textlink="">
          <xdr:nvSpPr>
            <xdr:cNvPr id="12785" name="Check Box 497" hidden="1">
              <a:extLst>
                <a:ext uri="{63B3BB69-23CF-44E3-9099-C40C66FF867C}">
                  <a14:compatExt spid="_x0000_s12785"/>
                </a:ext>
                <a:ext uri="{FF2B5EF4-FFF2-40B4-BE49-F238E27FC236}">
                  <a16:creationId xmlns:a16="http://schemas.microsoft.com/office/drawing/2014/main" id="{00000000-0008-0000-0300-0000F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253</xdr:row>
          <xdr:rowOff>15240</xdr:rowOff>
        </xdr:from>
        <xdr:to>
          <xdr:col>10</xdr:col>
          <xdr:colOff>106680</xdr:colOff>
          <xdr:row>254</xdr:row>
          <xdr:rowOff>7620</xdr:rowOff>
        </xdr:to>
        <xdr:sp macro="" textlink="">
          <xdr:nvSpPr>
            <xdr:cNvPr id="12786" name="Check Box 498" hidden="1">
              <a:extLst>
                <a:ext uri="{63B3BB69-23CF-44E3-9099-C40C66FF867C}">
                  <a14:compatExt spid="_x0000_s12786"/>
                </a:ext>
                <a:ext uri="{FF2B5EF4-FFF2-40B4-BE49-F238E27FC236}">
                  <a16:creationId xmlns:a16="http://schemas.microsoft.com/office/drawing/2014/main" id="{00000000-0008-0000-0300-0000F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254</xdr:row>
          <xdr:rowOff>15240</xdr:rowOff>
        </xdr:from>
        <xdr:to>
          <xdr:col>10</xdr:col>
          <xdr:colOff>106680</xdr:colOff>
          <xdr:row>255</xdr:row>
          <xdr:rowOff>7620</xdr:rowOff>
        </xdr:to>
        <xdr:sp macro="" textlink="">
          <xdr:nvSpPr>
            <xdr:cNvPr id="12787" name="Check Box 499" hidden="1">
              <a:extLst>
                <a:ext uri="{63B3BB69-23CF-44E3-9099-C40C66FF867C}">
                  <a14:compatExt spid="_x0000_s12787"/>
                </a:ext>
                <a:ext uri="{FF2B5EF4-FFF2-40B4-BE49-F238E27FC236}">
                  <a16:creationId xmlns:a16="http://schemas.microsoft.com/office/drawing/2014/main" id="{00000000-0008-0000-0300-0000F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255</xdr:row>
          <xdr:rowOff>15240</xdr:rowOff>
        </xdr:from>
        <xdr:to>
          <xdr:col>10</xdr:col>
          <xdr:colOff>106680</xdr:colOff>
          <xdr:row>256</xdr:row>
          <xdr:rowOff>7620</xdr:rowOff>
        </xdr:to>
        <xdr:sp macro="" textlink="">
          <xdr:nvSpPr>
            <xdr:cNvPr id="12788" name="Check Box 500" hidden="1">
              <a:extLst>
                <a:ext uri="{63B3BB69-23CF-44E3-9099-C40C66FF867C}">
                  <a14:compatExt spid="_x0000_s12788"/>
                </a:ext>
                <a:ext uri="{FF2B5EF4-FFF2-40B4-BE49-F238E27FC236}">
                  <a16:creationId xmlns:a16="http://schemas.microsoft.com/office/drawing/2014/main" id="{00000000-0008-0000-0300-0000F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258</xdr:row>
          <xdr:rowOff>15240</xdr:rowOff>
        </xdr:from>
        <xdr:to>
          <xdr:col>10</xdr:col>
          <xdr:colOff>106680</xdr:colOff>
          <xdr:row>259</xdr:row>
          <xdr:rowOff>7620</xdr:rowOff>
        </xdr:to>
        <xdr:sp macro="" textlink="">
          <xdr:nvSpPr>
            <xdr:cNvPr id="12789" name="Check Box 501" hidden="1">
              <a:extLst>
                <a:ext uri="{63B3BB69-23CF-44E3-9099-C40C66FF867C}">
                  <a14:compatExt spid="_x0000_s12789"/>
                </a:ext>
                <a:ext uri="{FF2B5EF4-FFF2-40B4-BE49-F238E27FC236}">
                  <a16:creationId xmlns:a16="http://schemas.microsoft.com/office/drawing/2014/main" id="{00000000-0008-0000-0300-0000F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256</xdr:row>
          <xdr:rowOff>22860</xdr:rowOff>
        </xdr:from>
        <xdr:to>
          <xdr:col>10</xdr:col>
          <xdr:colOff>137160</xdr:colOff>
          <xdr:row>257</xdr:row>
          <xdr:rowOff>15240</xdr:rowOff>
        </xdr:to>
        <xdr:sp macro="" textlink="">
          <xdr:nvSpPr>
            <xdr:cNvPr id="12790" name="Check Box 502" hidden="1">
              <a:extLst>
                <a:ext uri="{63B3BB69-23CF-44E3-9099-C40C66FF867C}">
                  <a14:compatExt spid="_x0000_s12790"/>
                </a:ext>
                <a:ext uri="{FF2B5EF4-FFF2-40B4-BE49-F238E27FC236}">
                  <a16:creationId xmlns:a16="http://schemas.microsoft.com/office/drawing/2014/main" id="{00000000-0008-0000-0300-0000F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257</xdr:row>
          <xdr:rowOff>22860</xdr:rowOff>
        </xdr:from>
        <xdr:to>
          <xdr:col>10</xdr:col>
          <xdr:colOff>137160</xdr:colOff>
          <xdr:row>258</xdr:row>
          <xdr:rowOff>15240</xdr:rowOff>
        </xdr:to>
        <xdr:sp macro="" textlink="">
          <xdr:nvSpPr>
            <xdr:cNvPr id="12791" name="Check Box 503" hidden="1">
              <a:extLst>
                <a:ext uri="{63B3BB69-23CF-44E3-9099-C40C66FF867C}">
                  <a14:compatExt spid="_x0000_s12791"/>
                </a:ext>
                <a:ext uri="{FF2B5EF4-FFF2-40B4-BE49-F238E27FC236}">
                  <a16:creationId xmlns:a16="http://schemas.microsoft.com/office/drawing/2014/main" id="{00000000-0008-0000-0300-0000F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262</xdr:row>
          <xdr:rowOff>15240</xdr:rowOff>
        </xdr:from>
        <xdr:to>
          <xdr:col>10</xdr:col>
          <xdr:colOff>91440</xdr:colOff>
          <xdr:row>263</xdr:row>
          <xdr:rowOff>7620</xdr:rowOff>
        </xdr:to>
        <xdr:sp macro="" textlink="">
          <xdr:nvSpPr>
            <xdr:cNvPr id="12792" name="Check Box 504" hidden="1">
              <a:extLst>
                <a:ext uri="{63B3BB69-23CF-44E3-9099-C40C66FF867C}">
                  <a14:compatExt spid="_x0000_s12792"/>
                </a:ext>
                <a:ext uri="{FF2B5EF4-FFF2-40B4-BE49-F238E27FC236}">
                  <a16:creationId xmlns:a16="http://schemas.microsoft.com/office/drawing/2014/main" id="{00000000-0008-0000-0300-0000F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263</xdr:row>
          <xdr:rowOff>15240</xdr:rowOff>
        </xdr:from>
        <xdr:to>
          <xdr:col>10</xdr:col>
          <xdr:colOff>91440</xdr:colOff>
          <xdr:row>264</xdr:row>
          <xdr:rowOff>7620</xdr:rowOff>
        </xdr:to>
        <xdr:sp macro="" textlink="">
          <xdr:nvSpPr>
            <xdr:cNvPr id="12793" name="Check Box 505" hidden="1">
              <a:extLst>
                <a:ext uri="{63B3BB69-23CF-44E3-9099-C40C66FF867C}">
                  <a14:compatExt spid="_x0000_s12793"/>
                </a:ext>
                <a:ext uri="{FF2B5EF4-FFF2-40B4-BE49-F238E27FC236}">
                  <a16:creationId xmlns:a16="http://schemas.microsoft.com/office/drawing/2014/main" id="{00000000-0008-0000-0300-0000F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264</xdr:row>
          <xdr:rowOff>15240</xdr:rowOff>
        </xdr:from>
        <xdr:to>
          <xdr:col>10</xdr:col>
          <xdr:colOff>91440</xdr:colOff>
          <xdr:row>265</xdr:row>
          <xdr:rowOff>7620</xdr:rowOff>
        </xdr:to>
        <xdr:sp macro="" textlink="">
          <xdr:nvSpPr>
            <xdr:cNvPr id="12794" name="Check Box 506" hidden="1">
              <a:extLst>
                <a:ext uri="{63B3BB69-23CF-44E3-9099-C40C66FF867C}">
                  <a14:compatExt spid="_x0000_s12794"/>
                </a:ext>
                <a:ext uri="{FF2B5EF4-FFF2-40B4-BE49-F238E27FC236}">
                  <a16:creationId xmlns:a16="http://schemas.microsoft.com/office/drawing/2014/main" id="{00000000-0008-0000-0300-0000F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265</xdr:row>
          <xdr:rowOff>15240</xdr:rowOff>
        </xdr:from>
        <xdr:to>
          <xdr:col>10</xdr:col>
          <xdr:colOff>91440</xdr:colOff>
          <xdr:row>266</xdr:row>
          <xdr:rowOff>7620</xdr:rowOff>
        </xdr:to>
        <xdr:sp macro="" textlink="">
          <xdr:nvSpPr>
            <xdr:cNvPr id="12795" name="Check Box 507" hidden="1">
              <a:extLst>
                <a:ext uri="{63B3BB69-23CF-44E3-9099-C40C66FF867C}">
                  <a14:compatExt spid="_x0000_s12795"/>
                </a:ext>
                <a:ext uri="{FF2B5EF4-FFF2-40B4-BE49-F238E27FC236}">
                  <a16:creationId xmlns:a16="http://schemas.microsoft.com/office/drawing/2014/main" id="{00000000-0008-0000-0300-0000F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266</xdr:row>
          <xdr:rowOff>15240</xdr:rowOff>
        </xdr:from>
        <xdr:to>
          <xdr:col>10</xdr:col>
          <xdr:colOff>91440</xdr:colOff>
          <xdr:row>267</xdr:row>
          <xdr:rowOff>7620</xdr:rowOff>
        </xdr:to>
        <xdr:sp macro="" textlink="">
          <xdr:nvSpPr>
            <xdr:cNvPr id="12796" name="Check Box 508" hidden="1">
              <a:extLst>
                <a:ext uri="{63B3BB69-23CF-44E3-9099-C40C66FF867C}">
                  <a14:compatExt spid="_x0000_s12796"/>
                </a:ext>
                <a:ext uri="{FF2B5EF4-FFF2-40B4-BE49-F238E27FC236}">
                  <a16:creationId xmlns:a16="http://schemas.microsoft.com/office/drawing/2014/main" id="{00000000-0008-0000-0300-0000F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267</xdr:row>
          <xdr:rowOff>15240</xdr:rowOff>
        </xdr:from>
        <xdr:to>
          <xdr:col>10</xdr:col>
          <xdr:colOff>91440</xdr:colOff>
          <xdr:row>268</xdr:row>
          <xdr:rowOff>7620</xdr:rowOff>
        </xdr:to>
        <xdr:sp macro="" textlink="">
          <xdr:nvSpPr>
            <xdr:cNvPr id="12797" name="Check Box 509" hidden="1">
              <a:extLst>
                <a:ext uri="{63B3BB69-23CF-44E3-9099-C40C66FF867C}">
                  <a14:compatExt spid="_x0000_s12797"/>
                </a:ext>
                <a:ext uri="{FF2B5EF4-FFF2-40B4-BE49-F238E27FC236}">
                  <a16:creationId xmlns:a16="http://schemas.microsoft.com/office/drawing/2014/main" id="{00000000-0008-0000-0300-0000F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268</xdr:row>
          <xdr:rowOff>15240</xdr:rowOff>
        </xdr:from>
        <xdr:to>
          <xdr:col>10</xdr:col>
          <xdr:colOff>91440</xdr:colOff>
          <xdr:row>269</xdr:row>
          <xdr:rowOff>7620</xdr:rowOff>
        </xdr:to>
        <xdr:sp macro="" textlink="">
          <xdr:nvSpPr>
            <xdr:cNvPr id="12798" name="Check Box 510" hidden="1">
              <a:extLst>
                <a:ext uri="{63B3BB69-23CF-44E3-9099-C40C66FF867C}">
                  <a14:compatExt spid="_x0000_s12798"/>
                </a:ext>
                <a:ext uri="{FF2B5EF4-FFF2-40B4-BE49-F238E27FC236}">
                  <a16:creationId xmlns:a16="http://schemas.microsoft.com/office/drawing/2014/main" id="{00000000-0008-0000-0300-0000F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269</xdr:row>
          <xdr:rowOff>15240</xdr:rowOff>
        </xdr:from>
        <xdr:to>
          <xdr:col>10</xdr:col>
          <xdr:colOff>91440</xdr:colOff>
          <xdr:row>270</xdr:row>
          <xdr:rowOff>7620</xdr:rowOff>
        </xdr:to>
        <xdr:sp macro="" textlink="">
          <xdr:nvSpPr>
            <xdr:cNvPr id="12799" name="Check Box 511" hidden="1">
              <a:extLst>
                <a:ext uri="{63B3BB69-23CF-44E3-9099-C40C66FF867C}">
                  <a14:compatExt spid="_x0000_s12799"/>
                </a:ext>
                <a:ext uri="{FF2B5EF4-FFF2-40B4-BE49-F238E27FC236}">
                  <a16:creationId xmlns:a16="http://schemas.microsoft.com/office/drawing/2014/main" id="{00000000-0008-0000-0300-0000F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270</xdr:row>
          <xdr:rowOff>15240</xdr:rowOff>
        </xdr:from>
        <xdr:to>
          <xdr:col>10</xdr:col>
          <xdr:colOff>91440</xdr:colOff>
          <xdr:row>271</xdr:row>
          <xdr:rowOff>7620</xdr:rowOff>
        </xdr:to>
        <xdr:sp macro="" textlink="">
          <xdr:nvSpPr>
            <xdr:cNvPr id="12800" name="Check Box 512" hidden="1">
              <a:extLst>
                <a:ext uri="{63B3BB69-23CF-44E3-9099-C40C66FF867C}">
                  <a14:compatExt spid="_x0000_s12800"/>
                </a:ext>
                <a:ext uri="{FF2B5EF4-FFF2-40B4-BE49-F238E27FC236}">
                  <a16:creationId xmlns:a16="http://schemas.microsoft.com/office/drawing/2014/main" id="{00000000-0008-0000-0300-00000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271</xdr:row>
          <xdr:rowOff>15240</xdr:rowOff>
        </xdr:from>
        <xdr:to>
          <xdr:col>10</xdr:col>
          <xdr:colOff>91440</xdr:colOff>
          <xdr:row>272</xdr:row>
          <xdr:rowOff>7620</xdr:rowOff>
        </xdr:to>
        <xdr:sp macro="" textlink="">
          <xdr:nvSpPr>
            <xdr:cNvPr id="12801" name="Check Box 513" hidden="1">
              <a:extLst>
                <a:ext uri="{63B3BB69-23CF-44E3-9099-C40C66FF867C}">
                  <a14:compatExt spid="_x0000_s12801"/>
                </a:ext>
                <a:ext uri="{FF2B5EF4-FFF2-40B4-BE49-F238E27FC236}">
                  <a16:creationId xmlns:a16="http://schemas.microsoft.com/office/drawing/2014/main" id="{00000000-0008-0000-0300-00000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272</xdr:row>
          <xdr:rowOff>15240</xdr:rowOff>
        </xdr:from>
        <xdr:to>
          <xdr:col>10</xdr:col>
          <xdr:colOff>91440</xdr:colOff>
          <xdr:row>273</xdr:row>
          <xdr:rowOff>7620</xdr:rowOff>
        </xdr:to>
        <xdr:sp macro="" textlink="">
          <xdr:nvSpPr>
            <xdr:cNvPr id="12802" name="Check Box 514" hidden="1">
              <a:extLst>
                <a:ext uri="{63B3BB69-23CF-44E3-9099-C40C66FF867C}">
                  <a14:compatExt spid="_x0000_s12802"/>
                </a:ext>
                <a:ext uri="{FF2B5EF4-FFF2-40B4-BE49-F238E27FC236}">
                  <a16:creationId xmlns:a16="http://schemas.microsoft.com/office/drawing/2014/main" id="{00000000-0008-0000-0300-00000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273</xdr:row>
          <xdr:rowOff>15240</xdr:rowOff>
        </xdr:from>
        <xdr:to>
          <xdr:col>10</xdr:col>
          <xdr:colOff>91440</xdr:colOff>
          <xdr:row>274</xdr:row>
          <xdr:rowOff>7620</xdr:rowOff>
        </xdr:to>
        <xdr:sp macro="" textlink="">
          <xdr:nvSpPr>
            <xdr:cNvPr id="12803" name="Check Box 515" hidden="1">
              <a:extLst>
                <a:ext uri="{63B3BB69-23CF-44E3-9099-C40C66FF867C}">
                  <a14:compatExt spid="_x0000_s12803"/>
                </a:ext>
                <a:ext uri="{FF2B5EF4-FFF2-40B4-BE49-F238E27FC236}">
                  <a16:creationId xmlns:a16="http://schemas.microsoft.com/office/drawing/2014/main" id="{00000000-0008-0000-0300-00000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274</xdr:row>
          <xdr:rowOff>15240</xdr:rowOff>
        </xdr:from>
        <xdr:to>
          <xdr:col>10</xdr:col>
          <xdr:colOff>91440</xdr:colOff>
          <xdr:row>275</xdr:row>
          <xdr:rowOff>7620</xdr:rowOff>
        </xdr:to>
        <xdr:sp macro="" textlink="">
          <xdr:nvSpPr>
            <xdr:cNvPr id="12804" name="Check Box 516" hidden="1">
              <a:extLst>
                <a:ext uri="{63B3BB69-23CF-44E3-9099-C40C66FF867C}">
                  <a14:compatExt spid="_x0000_s12804"/>
                </a:ext>
                <a:ext uri="{FF2B5EF4-FFF2-40B4-BE49-F238E27FC236}">
                  <a16:creationId xmlns:a16="http://schemas.microsoft.com/office/drawing/2014/main" id="{00000000-0008-0000-0300-00000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275</xdr:row>
          <xdr:rowOff>15240</xdr:rowOff>
        </xdr:from>
        <xdr:to>
          <xdr:col>10</xdr:col>
          <xdr:colOff>91440</xdr:colOff>
          <xdr:row>276</xdr:row>
          <xdr:rowOff>7620</xdr:rowOff>
        </xdr:to>
        <xdr:sp macro="" textlink="">
          <xdr:nvSpPr>
            <xdr:cNvPr id="12805" name="Check Box 517" hidden="1">
              <a:extLst>
                <a:ext uri="{63B3BB69-23CF-44E3-9099-C40C66FF867C}">
                  <a14:compatExt spid="_x0000_s12805"/>
                </a:ext>
                <a:ext uri="{FF2B5EF4-FFF2-40B4-BE49-F238E27FC236}">
                  <a16:creationId xmlns:a16="http://schemas.microsoft.com/office/drawing/2014/main" id="{00000000-0008-0000-0300-00000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276</xdr:row>
          <xdr:rowOff>15240</xdr:rowOff>
        </xdr:from>
        <xdr:to>
          <xdr:col>10</xdr:col>
          <xdr:colOff>91440</xdr:colOff>
          <xdr:row>277</xdr:row>
          <xdr:rowOff>7620</xdr:rowOff>
        </xdr:to>
        <xdr:sp macro="" textlink="">
          <xdr:nvSpPr>
            <xdr:cNvPr id="12806" name="Check Box 518" hidden="1">
              <a:extLst>
                <a:ext uri="{63B3BB69-23CF-44E3-9099-C40C66FF867C}">
                  <a14:compatExt spid="_x0000_s12806"/>
                </a:ext>
                <a:ext uri="{FF2B5EF4-FFF2-40B4-BE49-F238E27FC236}">
                  <a16:creationId xmlns:a16="http://schemas.microsoft.com/office/drawing/2014/main" id="{00000000-0008-0000-0300-00000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279</xdr:row>
          <xdr:rowOff>15240</xdr:rowOff>
        </xdr:from>
        <xdr:to>
          <xdr:col>10</xdr:col>
          <xdr:colOff>91440</xdr:colOff>
          <xdr:row>280</xdr:row>
          <xdr:rowOff>7620</xdr:rowOff>
        </xdr:to>
        <xdr:sp macro="" textlink="">
          <xdr:nvSpPr>
            <xdr:cNvPr id="12807" name="Check Box 519" hidden="1">
              <a:extLst>
                <a:ext uri="{63B3BB69-23CF-44E3-9099-C40C66FF867C}">
                  <a14:compatExt spid="_x0000_s12807"/>
                </a:ext>
                <a:ext uri="{FF2B5EF4-FFF2-40B4-BE49-F238E27FC236}">
                  <a16:creationId xmlns:a16="http://schemas.microsoft.com/office/drawing/2014/main" id="{00000000-0008-0000-0300-00000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277</xdr:row>
          <xdr:rowOff>22860</xdr:rowOff>
        </xdr:from>
        <xdr:to>
          <xdr:col>10</xdr:col>
          <xdr:colOff>121920</xdr:colOff>
          <xdr:row>278</xdr:row>
          <xdr:rowOff>15240</xdr:rowOff>
        </xdr:to>
        <xdr:sp macro="" textlink="">
          <xdr:nvSpPr>
            <xdr:cNvPr id="12808" name="Check Box 520" hidden="1">
              <a:extLst>
                <a:ext uri="{63B3BB69-23CF-44E3-9099-C40C66FF867C}">
                  <a14:compatExt spid="_x0000_s12808"/>
                </a:ext>
                <a:ext uri="{FF2B5EF4-FFF2-40B4-BE49-F238E27FC236}">
                  <a16:creationId xmlns:a16="http://schemas.microsoft.com/office/drawing/2014/main" id="{00000000-0008-0000-0300-00000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278</xdr:row>
          <xdr:rowOff>22860</xdr:rowOff>
        </xdr:from>
        <xdr:to>
          <xdr:col>10</xdr:col>
          <xdr:colOff>121920</xdr:colOff>
          <xdr:row>279</xdr:row>
          <xdr:rowOff>15240</xdr:rowOff>
        </xdr:to>
        <xdr:sp macro="" textlink="">
          <xdr:nvSpPr>
            <xdr:cNvPr id="12809" name="Check Box 521" hidden="1">
              <a:extLst>
                <a:ext uri="{63B3BB69-23CF-44E3-9099-C40C66FF867C}">
                  <a14:compatExt spid="_x0000_s12809"/>
                </a:ext>
                <a:ext uri="{FF2B5EF4-FFF2-40B4-BE49-F238E27FC236}">
                  <a16:creationId xmlns:a16="http://schemas.microsoft.com/office/drawing/2014/main" id="{00000000-0008-0000-0300-00000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282</xdr:row>
          <xdr:rowOff>243840</xdr:rowOff>
        </xdr:from>
        <xdr:to>
          <xdr:col>10</xdr:col>
          <xdr:colOff>99060</xdr:colOff>
          <xdr:row>283</xdr:row>
          <xdr:rowOff>236220</xdr:rowOff>
        </xdr:to>
        <xdr:sp macro="" textlink="">
          <xdr:nvSpPr>
            <xdr:cNvPr id="12810" name="Check Box 522" hidden="1">
              <a:extLst>
                <a:ext uri="{63B3BB69-23CF-44E3-9099-C40C66FF867C}">
                  <a14:compatExt spid="_x0000_s12810"/>
                </a:ext>
                <a:ext uri="{FF2B5EF4-FFF2-40B4-BE49-F238E27FC236}">
                  <a16:creationId xmlns:a16="http://schemas.microsoft.com/office/drawing/2014/main" id="{00000000-0008-0000-0300-00000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283</xdr:row>
          <xdr:rowOff>243840</xdr:rowOff>
        </xdr:from>
        <xdr:to>
          <xdr:col>10</xdr:col>
          <xdr:colOff>99060</xdr:colOff>
          <xdr:row>284</xdr:row>
          <xdr:rowOff>236220</xdr:rowOff>
        </xdr:to>
        <xdr:sp macro="" textlink="">
          <xdr:nvSpPr>
            <xdr:cNvPr id="12811" name="Check Box 523" hidden="1">
              <a:extLst>
                <a:ext uri="{63B3BB69-23CF-44E3-9099-C40C66FF867C}">
                  <a14:compatExt spid="_x0000_s12811"/>
                </a:ext>
                <a:ext uri="{FF2B5EF4-FFF2-40B4-BE49-F238E27FC236}">
                  <a16:creationId xmlns:a16="http://schemas.microsoft.com/office/drawing/2014/main" id="{00000000-0008-0000-0300-00000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284</xdr:row>
          <xdr:rowOff>243840</xdr:rowOff>
        </xdr:from>
        <xdr:to>
          <xdr:col>10</xdr:col>
          <xdr:colOff>99060</xdr:colOff>
          <xdr:row>285</xdr:row>
          <xdr:rowOff>236220</xdr:rowOff>
        </xdr:to>
        <xdr:sp macro="" textlink="">
          <xdr:nvSpPr>
            <xdr:cNvPr id="12812" name="Check Box 524" hidden="1">
              <a:extLst>
                <a:ext uri="{63B3BB69-23CF-44E3-9099-C40C66FF867C}">
                  <a14:compatExt spid="_x0000_s12812"/>
                </a:ext>
                <a:ext uri="{FF2B5EF4-FFF2-40B4-BE49-F238E27FC236}">
                  <a16:creationId xmlns:a16="http://schemas.microsoft.com/office/drawing/2014/main" id="{00000000-0008-0000-0300-00000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285</xdr:row>
          <xdr:rowOff>243840</xdr:rowOff>
        </xdr:from>
        <xdr:to>
          <xdr:col>10</xdr:col>
          <xdr:colOff>99060</xdr:colOff>
          <xdr:row>286</xdr:row>
          <xdr:rowOff>236220</xdr:rowOff>
        </xdr:to>
        <xdr:sp macro="" textlink="">
          <xdr:nvSpPr>
            <xdr:cNvPr id="12813" name="Check Box 525" hidden="1">
              <a:extLst>
                <a:ext uri="{63B3BB69-23CF-44E3-9099-C40C66FF867C}">
                  <a14:compatExt spid="_x0000_s12813"/>
                </a:ext>
                <a:ext uri="{FF2B5EF4-FFF2-40B4-BE49-F238E27FC236}">
                  <a16:creationId xmlns:a16="http://schemas.microsoft.com/office/drawing/2014/main" id="{00000000-0008-0000-0300-00000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286</xdr:row>
          <xdr:rowOff>243840</xdr:rowOff>
        </xdr:from>
        <xdr:to>
          <xdr:col>10</xdr:col>
          <xdr:colOff>99060</xdr:colOff>
          <xdr:row>287</xdr:row>
          <xdr:rowOff>236220</xdr:rowOff>
        </xdr:to>
        <xdr:sp macro="" textlink="">
          <xdr:nvSpPr>
            <xdr:cNvPr id="12814" name="Check Box 526" hidden="1">
              <a:extLst>
                <a:ext uri="{63B3BB69-23CF-44E3-9099-C40C66FF867C}">
                  <a14:compatExt spid="_x0000_s12814"/>
                </a:ext>
                <a:ext uri="{FF2B5EF4-FFF2-40B4-BE49-F238E27FC236}">
                  <a16:creationId xmlns:a16="http://schemas.microsoft.com/office/drawing/2014/main" id="{00000000-0008-0000-0300-00000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287</xdr:row>
          <xdr:rowOff>243840</xdr:rowOff>
        </xdr:from>
        <xdr:to>
          <xdr:col>10</xdr:col>
          <xdr:colOff>99060</xdr:colOff>
          <xdr:row>288</xdr:row>
          <xdr:rowOff>236220</xdr:rowOff>
        </xdr:to>
        <xdr:sp macro="" textlink="">
          <xdr:nvSpPr>
            <xdr:cNvPr id="12815" name="Check Box 527" hidden="1">
              <a:extLst>
                <a:ext uri="{63B3BB69-23CF-44E3-9099-C40C66FF867C}">
                  <a14:compatExt spid="_x0000_s12815"/>
                </a:ext>
                <a:ext uri="{FF2B5EF4-FFF2-40B4-BE49-F238E27FC236}">
                  <a16:creationId xmlns:a16="http://schemas.microsoft.com/office/drawing/2014/main" id="{00000000-0008-0000-0300-00000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288</xdr:row>
          <xdr:rowOff>243840</xdr:rowOff>
        </xdr:from>
        <xdr:to>
          <xdr:col>10</xdr:col>
          <xdr:colOff>99060</xdr:colOff>
          <xdr:row>289</xdr:row>
          <xdr:rowOff>236220</xdr:rowOff>
        </xdr:to>
        <xdr:sp macro="" textlink="">
          <xdr:nvSpPr>
            <xdr:cNvPr id="12816" name="Check Box 528" hidden="1">
              <a:extLst>
                <a:ext uri="{63B3BB69-23CF-44E3-9099-C40C66FF867C}">
                  <a14:compatExt spid="_x0000_s12816"/>
                </a:ext>
                <a:ext uri="{FF2B5EF4-FFF2-40B4-BE49-F238E27FC236}">
                  <a16:creationId xmlns:a16="http://schemas.microsoft.com/office/drawing/2014/main" id="{00000000-0008-0000-0300-00001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289</xdr:row>
          <xdr:rowOff>243840</xdr:rowOff>
        </xdr:from>
        <xdr:to>
          <xdr:col>10</xdr:col>
          <xdr:colOff>99060</xdr:colOff>
          <xdr:row>290</xdr:row>
          <xdr:rowOff>236220</xdr:rowOff>
        </xdr:to>
        <xdr:sp macro="" textlink="">
          <xdr:nvSpPr>
            <xdr:cNvPr id="12817" name="Check Box 529" hidden="1">
              <a:extLst>
                <a:ext uri="{63B3BB69-23CF-44E3-9099-C40C66FF867C}">
                  <a14:compatExt spid="_x0000_s12817"/>
                </a:ext>
                <a:ext uri="{FF2B5EF4-FFF2-40B4-BE49-F238E27FC236}">
                  <a16:creationId xmlns:a16="http://schemas.microsoft.com/office/drawing/2014/main" id="{00000000-0008-0000-0300-00001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290</xdr:row>
          <xdr:rowOff>243840</xdr:rowOff>
        </xdr:from>
        <xdr:to>
          <xdr:col>10</xdr:col>
          <xdr:colOff>99060</xdr:colOff>
          <xdr:row>291</xdr:row>
          <xdr:rowOff>236220</xdr:rowOff>
        </xdr:to>
        <xdr:sp macro="" textlink="">
          <xdr:nvSpPr>
            <xdr:cNvPr id="12818" name="Check Box 530" hidden="1">
              <a:extLst>
                <a:ext uri="{63B3BB69-23CF-44E3-9099-C40C66FF867C}">
                  <a14:compatExt spid="_x0000_s12818"/>
                </a:ext>
                <a:ext uri="{FF2B5EF4-FFF2-40B4-BE49-F238E27FC236}">
                  <a16:creationId xmlns:a16="http://schemas.microsoft.com/office/drawing/2014/main" id="{00000000-0008-0000-0300-00001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291</xdr:row>
          <xdr:rowOff>243840</xdr:rowOff>
        </xdr:from>
        <xdr:to>
          <xdr:col>10</xdr:col>
          <xdr:colOff>99060</xdr:colOff>
          <xdr:row>292</xdr:row>
          <xdr:rowOff>236220</xdr:rowOff>
        </xdr:to>
        <xdr:sp macro="" textlink="">
          <xdr:nvSpPr>
            <xdr:cNvPr id="12819" name="Check Box 531" hidden="1">
              <a:extLst>
                <a:ext uri="{63B3BB69-23CF-44E3-9099-C40C66FF867C}">
                  <a14:compatExt spid="_x0000_s12819"/>
                </a:ext>
                <a:ext uri="{FF2B5EF4-FFF2-40B4-BE49-F238E27FC236}">
                  <a16:creationId xmlns:a16="http://schemas.microsoft.com/office/drawing/2014/main" id="{00000000-0008-0000-0300-00001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292</xdr:row>
          <xdr:rowOff>243840</xdr:rowOff>
        </xdr:from>
        <xdr:to>
          <xdr:col>10</xdr:col>
          <xdr:colOff>99060</xdr:colOff>
          <xdr:row>293</xdr:row>
          <xdr:rowOff>236220</xdr:rowOff>
        </xdr:to>
        <xdr:sp macro="" textlink="">
          <xdr:nvSpPr>
            <xdr:cNvPr id="12820" name="Check Box 532" hidden="1">
              <a:extLst>
                <a:ext uri="{63B3BB69-23CF-44E3-9099-C40C66FF867C}">
                  <a14:compatExt spid="_x0000_s12820"/>
                </a:ext>
                <a:ext uri="{FF2B5EF4-FFF2-40B4-BE49-F238E27FC236}">
                  <a16:creationId xmlns:a16="http://schemas.microsoft.com/office/drawing/2014/main" id="{00000000-0008-0000-0300-00001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293</xdr:row>
          <xdr:rowOff>243840</xdr:rowOff>
        </xdr:from>
        <xdr:to>
          <xdr:col>10</xdr:col>
          <xdr:colOff>99060</xdr:colOff>
          <xdr:row>294</xdr:row>
          <xdr:rowOff>236220</xdr:rowOff>
        </xdr:to>
        <xdr:sp macro="" textlink="">
          <xdr:nvSpPr>
            <xdr:cNvPr id="12821" name="Check Box 533" hidden="1">
              <a:extLst>
                <a:ext uri="{63B3BB69-23CF-44E3-9099-C40C66FF867C}">
                  <a14:compatExt spid="_x0000_s12821"/>
                </a:ext>
                <a:ext uri="{FF2B5EF4-FFF2-40B4-BE49-F238E27FC236}">
                  <a16:creationId xmlns:a16="http://schemas.microsoft.com/office/drawing/2014/main" id="{00000000-0008-0000-0300-00001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294</xdr:row>
          <xdr:rowOff>243840</xdr:rowOff>
        </xdr:from>
        <xdr:to>
          <xdr:col>10</xdr:col>
          <xdr:colOff>99060</xdr:colOff>
          <xdr:row>295</xdr:row>
          <xdr:rowOff>236220</xdr:rowOff>
        </xdr:to>
        <xdr:sp macro="" textlink="">
          <xdr:nvSpPr>
            <xdr:cNvPr id="12822" name="Check Box 534" hidden="1">
              <a:extLst>
                <a:ext uri="{63B3BB69-23CF-44E3-9099-C40C66FF867C}">
                  <a14:compatExt spid="_x0000_s12822"/>
                </a:ext>
                <a:ext uri="{FF2B5EF4-FFF2-40B4-BE49-F238E27FC236}">
                  <a16:creationId xmlns:a16="http://schemas.microsoft.com/office/drawing/2014/main" id="{00000000-0008-0000-0300-00001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295</xdr:row>
          <xdr:rowOff>243840</xdr:rowOff>
        </xdr:from>
        <xdr:to>
          <xdr:col>10</xdr:col>
          <xdr:colOff>99060</xdr:colOff>
          <xdr:row>296</xdr:row>
          <xdr:rowOff>236220</xdr:rowOff>
        </xdr:to>
        <xdr:sp macro="" textlink="">
          <xdr:nvSpPr>
            <xdr:cNvPr id="12823" name="Check Box 535" hidden="1">
              <a:extLst>
                <a:ext uri="{63B3BB69-23CF-44E3-9099-C40C66FF867C}">
                  <a14:compatExt spid="_x0000_s12823"/>
                </a:ext>
                <a:ext uri="{FF2B5EF4-FFF2-40B4-BE49-F238E27FC236}">
                  <a16:creationId xmlns:a16="http://schemas.microsoft.com/office/drawing/2014/main" id="{00000000-0008-0000-0300-00001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296</xdr:row>
          <xdr:rowOff>243840</xdr:rowOff>
        </xdr:from>
        <xdr:to>
          <xdr:col>10</xdr:col>
          <xdr:colOff>99060</xdr:colOff>
          <xdr:row>297</xdr:row>
          <xdr:rowOff>236220</xdr:rowOff>
        </xdr:to>
        <xdr:sp macro="" textlink="">
          <xdr:nvSpPr>
            <xdr:cNvPr id="12824" name="Check Box 536" hidden="1">
              <a:extLst>
                <a:ext uri="{63B3BB69-23CF-44E3-9099-C40C66FF867C}">
                  <a14:compatExt spid="_x0000_s12824"/>
                </a:ext>
                <a:ext uri="{FF2B5EF4-FFF2-40B4-BE49-F238E27FC236}">
                  <a16:creationId xmlns:a16="http://schemas.microsoft.com/office/drawing/2014/main" id="{00000000-0008-0000-0300-00001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297</xdr:row>
          <xdr:rowOff>243840</xdr:rowOff>
        </xdr:from>
        <xdr:to>
          <xdr:col>10</xdr:col>
          <xdr:colOff>99060</xdr:colOff>
          <xdr:row>298</xdr:row>
          <xdr:rowOff>236220</xdr:rowOff>
        </xdr:to>
        <xdr:sp macro="" textlink="">
          <xdr:nvSpPr>
            <xdr:cNvPr id="12825" name="Check Box 537" hidden="1">
              <a:extLst>
                <a:ext uri="{63B3BB69-23CF-44E3-9099-C40C66FF867C}">
                  <a14:compatExt spid="_x0000_s12825"/>
                </a:ext>
                <a:ext uri="{FF2B5EF4-FFF2-40B4-BE49-F238E27FC236}">
                  <a16:creationId xmlns:a16="http://schemas.microsoft.com/office/drawing/2014/main" id="{00000000-0008-0000-0300-00001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298</xdr:row>
          <xdr:rowOff>243840</xdr:rowOff>
        </xdr:from>
        <xdr:to>
          <xdr:col>10</xdr:col>
          <xdr:colOff>99060</xdr:colOff>
          <xdr:row>299</xdr:row>
          <xdr:rowOff>236220</xdr:rowOff>
        </xdr:to>
        <xdr:sp macro="" textlink="">
          <xdr:nvSpPr>
            <xdr:cNvPr id="12826" name="Check Box 538" hidden="1">
              <a:extLst>
                <a:ext uri="{63B3BB69-23CF-44E3-9099-C40C66FF867C}">
                  <a14:compatExt spid="_x0000_s12826"/>
                </a:ext>
                <a:ext uri="{FF2B5EF4-FFF2-40B4-BE49-F238E27FC236}">
                  <a16:creationId xmlns:a16="http://schemas.microsoft.com/office/drawing/2014/main" id="{00000000-0008-0000-0300-00001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299</xdr:row>
          <xdr:rowOff>243840</xdr:rowOff>
        </xdr:from>
        <xdr:to>
          <xdr:col>10</xdr:col>
          <xdr:colOff>99060</xdr:colOff>
          <xdr:row>300</xdr:row>
          <xdr:rowOff>236220</xdr:rowOff>
        </xdr:to>
        <xdr:sp macro="" textlink="">
          <xdr:nvSpPr>
            <xdr:cNvPr id="12827" name="Check Box 539" hidden="1">
              <a:extLst>
                <a:ext uri="{63B3BB69-23CF-44E3-9099-C40C66FF867C}">
                  <a14:compatExt spid="_x0000_s12827"/>
                </a:ext>
                <a:ext uri="{FF2B5EF4-FFF2-40B4-BE49-F238E27FC236}">
                  <a16:creationId xmlns:a16="http://schemas.microsoft.com/office/drawing/2014/main" id="{00000000-0008-0000-0300-00001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300</xdr:row>
          <xdr:rowOff>243840</xdr:rowOff>
        </xdr:from>
        <xdr:to>
          <xdr:col>10</xdr:col>
          <xdr:colOff>99060</xdr:colOff>
          <xdr:row>301</xdr:row>
          <xdr:rowOff>236220</xdr:rowOff>
        </xdr:to>
        <xdr:sp macro="" textlink="">
          <xdr:nvSpPr>
            <xdr:cNvPr id="12828" name="Check Box 540" hidden="1">
              <a:extLst>
                <a:ext uri="{63B3BB69-23CF-44E3-9099-C40C66FF867C}">
                  <a14:compatExt spid="_x0000_s12828"/>
                </a:ext>
                <a:ext uri="{FF2B5EF4-FFF2-40B4-BE49-F238E27FC236}">
                  <a16:creationId xmlns:a16="http://schemas.microsoft.com/office/drawing/2014/main" id="{00000000-0008-0000-0300-00001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301</xdr:row>
          <xdr:rowOff>243840</xdr:rowOff>
        </xdr:from>
        <xdr:to>
          <xdr:col>10</xdr:col>
          <xdr:colOff>99060</xdr:colOff>
          <xdr:row>302</xdr:row>
          <xdr:rowOff>236220</xdr:rowOff>
        </xdr:to>
        <xdr:sp macro="" textlink="">
          <xdr:nvSpPr>
            <xdr:cNvPr id="12829" name="Check Box 541" hidden="1">
              <a:extLst>
                <a:ext uri="{63B3BB69-23CF-44E3-9099-C40C66FF867C}">
                  <a14:compatExt spid="_x0000_s12829"/>
                </a:ext>
                <a:ext uri="{FF2B5EF4-FFF2-40B4-BE49-F238E27FC236}">
                  <a16:creationId xmlns:a16="http://schemas.microsoft.com/office/drawing/2014/main" id="{00000000-0008-0000-0300-00001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302</xdr:row>
          <xdr:rowOff>243840</xdr:rowOff>
        </xdr:from>
        <xdr:to>
          <xdr:col>10</xdr:col>
          <xdr:colOff>99060</xdr:colOff>
          <xdr:row>303</xdr:row>
          <xdr:rowOff>236220</xdr:rowOff>
        </xdr:to>
        <xdr:sp macro="" textlink="">
          <xdr:nvSpPr>
            <xdr:cNvPr id="12830" name="Check Box 542" hidden="1">
              <a:extLst>
                <a:ext uri="{63B3BB69-23CF-44E3-9099-C40C66FF867C}">
                  <a14:compatExt spid="_x0000_s12830"/>
                </a:ext>
                <a:ext uri="{FF2B5EF4-FFF2-40B4-BE49-F238E27FC236}">
                  <a16:creationId xmlns:a16="http://schemas.microsoft.com/office/drawing/2014/main" id="{00000000-0008-0000-0300-00001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303</xdr:row>
          <xdr:rowOff>243840</xdr:rowOff>
        </xdr:from>
        <xdr:to>
          <xdr:col>10</xdr:col>
          <xdr:colOff>99060</xdr:colOff>
          <xdr:row>304</xdr:row>
          <xdr:rowOff>236220</xdr:rowOff>
        </xdr:to>
        <xdr:sp macro="" textlink="">
          <xdr:nvSpPr>
            <xdr:cNvPr id="12831" name="Check Box 543" hidden="1">
              <a:extLst>
                <a:ext uri="{63B3BB69-23CF-44E3-9099-C40C66FF867C}">
                  <a14:compatExt spid="_x0000_s12831"/>
                </a:ext>
                <a:ext uri="{FF2B5EF4-FFF2-40B4-BE49-F238E27FC236}">
                  <a16:creationId xmlns:a16="http://schemas.microsoft.com/office/drawing/2014/main" id="{00000000-0008-0000-0300-00001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304</xdr:row>
          <xdr:rowOff>243840</xdr:rowOff>
        </xdr:from>
        <xdr:to>
          <xdr:col>10</xdr:col>
          <xdr:colOff>99060</xdr:colOff>
          <xdr:row>305</xdr:row>
          <xdr:rowOff>236220</xdr:rowOff>
        </xdr:to>
        <xdr:sp macro="" textlink="">
          <xdr:nvSpPr>
            <xdr:cNvPr id="12832" name="Check Box 544" hidden="1">
              <a:extLst>
                <a:ext uri="{63B3BB69-23CF-44E3-9099-C40C66FF867C}">
                  <a14:compatExt spid="_x0000_s12832"/>
                </a:ext>
                <a:ext uri="{FF2B5EF4-FFF2-40B4-BE49-F238E27FC236}">
                  <a16:creationId xmlns:a16="http://schemas.microsoft.com/office/drawing/2014/main" id="{00000000-0008-0000-0300-00002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305</xdr:row>
          <xdr:rowOff>243840</xdr:rowOff>
        </xdr:from>
        <xdr:to>
          <xdr:col>10</xdr:col>
          <xdr:colOff>99060</xdr:colOff>
          <xdr:row>306</xdr:row>
          <xdr:rowOff>236220</xdr:rowOff>
        </xdr:to>
        <xdr:sp macro="" textlink="">
          <xdr:nvSpPr>
            <xdr:cNvPr id="12833" name="Check Box 545" hidden="1">
              <a:extLst>
                <a:ext uri="{63B3BB69-23CF-44E3-9099-C40C66FF867C}">
                  <a14:compatExt spid="_x0000_s12833"/>
                </a:ext>
                <a:ext uri="{FF2B5EF4-FFF2-40B4-BE49-F238E27FC236}">
                  <a16:creationId xmlns:a16="http://schemas.microsoft.com/office/drawing/2014/main" id="{00000000-0008-0000-0300-00002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306</xdr:row>
          <xdr:rowOff>243840</xdr:rowOff>
        </xdr:from>
        <xdr:to>
          <xdr:col>10</xdr:col>
          <xdr:colOff>99060</xdr:colOff>
          <xdr:row>307</xdr:row>
          <xdr:rowOff>236220</xdr:rowOff>
        </xdr:to>
        <xdr:sp macro="" textlink="">
          <xdr:nvSpPr>
            <xdr:cNvPr id="12834" name="Check Box 546" hidden="1">
              <a:extLst>
                <a:ext uri="{63B3BB69-23CF-44E3-9099-C40C66FF867C}">
                  <a14:compatExt spid="_x0000_s12834"/>
                </a:ext>
                <a:ext uri="{FF2B5EF4-FFF2-40B4-BE49-F238E27FC236}">
                  <a16:creationId xmlns:a16="http://schemas.microsoft.com/office/drawing/2014/main" id="{00000000-0008-0000-0300-00002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307</xdr:row>
          <xdr:rowOff>243840</xdr:rowOff>
        </xdr:from>
        <xdr:to>
          <xdr:col>10</xdr:col>
          <xdr:colOff>99060</xdr:colOff>
          <xdr:row>308</xdr:row>
          <xdr:rowOff>236220</xdr:rowOff>
        </xdr:to>
        <xdr:sp macro="" textlink="">
          <xdr:nvSpPr>
            <xdr:cNvPr id="12835" name="Check Box 547" hidden="1">
              <a:extLst>
                <a:ext uri="{63B3BB69-23CF-44E3-9099-C40C66FF867C}">
                  <a14:compatExt spid="_x0000_s12835"/>
                </a:ext>
                <a:ext uri="{FF2B5EF4-FFF2-40B4-BE49-F238E27FC236}">
                  <a16:creationId xmlns:a16="http://schemas.microsoft.com/office/drawing/2014/main" id="{00000000-0008-0000-0300-00002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308</xdr:row>
          <xdr:rowOff>243840</xdr:rowOff>
        </xdr:from>
        <xdr:to>
          <xdr:col>10</xdr:col>
          <xdr:colOff>99060</xdr:colOff>
          <xdr:row>309</xdr:row>
          <xdr:rowOff>236220</xdr:rowOff>
        </xdr:to>
        <xdr:sp macro="" textlink="">
          <xdr:nvSpPr>
            <xdr:cNvPr id="12836" name="Check Box 548" hidden="1">
              <a:extLst>
                <a:ext uri="{63B3BB69-23CF-44E3-9099-C40C66FF867C}">
                  <a14:compatExt spid="_x0000_s12836"/>
                </a:ext>
                <a:ext uri="{FF2B5EF4-FFF2-40B4-BE49-F238E27FC236}">
                  <a16:creationId xmlns:a16="http://schemas.microsoft.com/office/drawing/2014/main" id="{00000000-0008-0000-0300-00002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309</xdr:row>
          <xdr:rowOff>243840</xdr:rowOff>
        </xdr:from>
        <xdr:to>
          <xdr:col>10</xdr:col>
          <xdr:colOff>99060</xdr:colOff>
          <xdr:row>310</xdr:row>
          <xdr:rowOff>236220</xdr:rowOff>
        </xdr:to>
        <xdr:sp macro="" textlink="">
          <xdr:nvSpPr>
            <xdr:cNvPr id="12837" name="Check Box 549" hidden="1">
              <a:extLst>
                <a:ext uri="{63B3BB69-23CF-44E3-9099-C40C66FF867C}">
                  <a14:compatExt spid="_x0000_s12837"/>
                </a:ext>
                <a:ext uri="{FF2B5EF4-FFF2-40B4-BE49-F238E27FC236}">
                  <a16:creationId xmlns:a16="http://schemas.microsoft.com/office/drawing/2014/main" id="{00000000-0008-0000-0300-00002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312</xdr:row>
          <xdr:rowOff>243840</xdr:rowOff>
        </xdr:from>
        <xdr:to>
          <xdr:col>10</xdr:col>
          <xdr:colOff>99060</xdr:colOff>
          <xdr:row>313</xdr:row>
          <xdr:rowOff>236220</xdr:rowOff>
        </xdr:to>
        <xdr:sp macro="" textlink="">
          <xdr:nvSpPr>
            <xdr:cNvPr id="12838" name="Check Box 550" hidden="1">
              <a:extLst>
                <a:ext uri="{63B3BB69-23CF-44E3-9099-C40C66FF867C}">
                  <a14:compatExt spid="_x0000_s12838"/>
                </a:ext>
                <a:ext uri="{FF2B5EF4-FFF2-40B4-BE49-F238E27FC236}">
                  <a16:creationId xmlns:a16="http://schemas.microsoft.com/office/drawing/2014/main" id="{00000000-0008-0000-0300-00002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311</xdr:row>
          <xdr:rowOff>0</xdr:rowOff>
        </xdr:from>
        <xdr:to>
          <xdr:col>10</xdr:col>
          <xdr:colOff>129540</xdr:colOff>
          <xdr:row>311</xdr:row>
          <xdr:rowOff>243840</xdr:rowOff>
        </xdr:to>
        <xdr:sp macro="" textlink="">
          <xdr:nvSpPr>
            <xdr:cNvPr id="12839" name="Check Box 551" hidden="1">
              <a:extLst>
                <a:ext uri="{63B3BB69-23CF-44E3-9099-C40C66FF867C}">
                  <a14:compatExt spid="_x0000_s12839"/>
                </a:ext>
                <a:ext uri="{FF2B5EF4-FFF2-40B4-BE49-F238E27FC236}">
                  <a16:creationId xmlns:a16="http://schemas.microsoft.com/office/drawing/2014/main" id="{00000000-0008-0000-0300-00002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312</xdr:row>
          <xdr:rowOff>0</xdr:rowOff>
        </xdr:from>
        <xdr:to>
          <xdr:col>10</xdr:col>
          <xdr:colOff>129540</xdr:colOff>
          <xdr:row>312</xdr:row>
          <xdr:rowOff>243840</xdr:rowOff>
        </xdr:to>
        <xdr:sp macro="" textlink="">
          <xdr:nvSpPr>
            <xdr:cNvPr id="12840" name="Check Box 552" hidden="1">
              <a:extLst>
                <a:ext uri="{63B3BB69-23CF-44E3-9099-C40C66FF867C}">
                  <a14:compatExt spid="_x0000_s12840"/>
                </a:ext>
                <a:ext uri="{FF2B5EF4-FFF2-40B4-BE49-F238E27FC236}">
                  <a16:creationId xmlns:a16="http://schemas.microsoft.com/office/drawing/2014/main" id="{00000000-0008-0000-0300-00002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317</xdr:row>
          <xdr:rowOff>7620</xdr:rowOff>
        </xdr:from>
        <xdr:to>
          <xdr:col>10</xdr:col>
          <xdr:colOff>91440</xdr:colOff>
          <xdr:row>318</xdr:row>
          <xdr:rowOff>0</xdr:rowOff>
        </xdr:to>
        <xdr:sp macro="" textlink="">
          <xdr:nvSpPr>
            <xdr:cNvPr id="12842" name="Check Box 554" hidden="1">
              <a:extLst>
                <a:ext uri="{63B3BB69-23CF-44E3-9099-C40C66FF867C}">
                  <a14:compatExt spid="_x0000_s12842"/>
                </a:ext>
                <a:ext uri="{FF2B5EF4-FFF2-40B4-BE49-F238E27FC236}">
                  <a16:creationId xmlns:a16="http://schemas.microsoft.com/office/drawing/2014/main" id="{00000000-0008-0000-0300-00002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318</xdr:row>
          <xdr:rowOff>7620</xdr:rowOff>
        </xdr:from>
        <xdr:to>
          <xdr:col>10</xdr:col>
          <xdr:colOff>91440</xdr:colOff>
          <xdr:row>319</xdr:row>
          <xdr:rowOff>0</xdr:rowOff>
        </xdr:to>
        <xdr:sp macro="" textlink="">
          <xdr:nvSpPr>
            <xdr:cNvPr id="12843" name="Check Box 555" hidden="1">
              <a:extLst>
                <a:ext uri="{63B3BB69-23CF-44E3-9099-C40C66FF867C}">
                  <a14:compatExt spid="_x0000_s12843"/>
                </a:ext>
                <a:ext uri="{FF2B5EF4-FFF2-40B4-BE49-F238E27FC236}">
                  <a16:creationId xmlns:a16="http://schemas.microsoft.com/office/drawing/2014/main" id="{00000000-0008-0000-0300-00002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319</xdr:row>
          <xdr:rowOff>7620</xdr:rowOff>
        </xdr:from>
        <xdr:to>
          <xdr:col>10</xdr:col>
          <xdr:colOff>91440</xdr:colOff>
          <xdr:row>320</xdr:row>
          <xdr:rowOff>0</xdr:rowOff>
        </xdr:to>
        <xdr:sp macro="" textlink="">
          <xdr:nvSpPr>
            <xdr:cNvPr id="12844" name="Check Box 556" hidden="1">
              <a:extLst>
                <a:ext uri="{63B3BB69-23CF-44E3-9099-C40C66FF867C}">
                  <a14:compatExt spid="_x0000_s12844"/>
                </a:ext>
                <a:ext uri="{FF2B5EF4-FFF2-40B4-BE49-F238E27FC236}">
                  <a16:creationId xmlns:a16="http://schemas.microsoft.com/office/drawing/2014/main" id="{00000000-0008-0000-0300-00002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320</xdr:row>
          <xdr:rowOff>7620</xdr:rowOff>
        </xdr:from>
        <xdr:to>
          <xdr:col>10</xdr:col>
          <xdr:colOff>91440</xdr:colOff>
          <xdr:row>321</xdr:row>
          <xdr:rowOff>0</xdr:rowOff>
        </xdr:to>
        <xdr:sp macro="" textlink="">
          <xdr:nvSpPr>
            <xdr:cNvPr id="12845" name="Check Box 557" hidden="1">
              <a:extLst>
                <a:ext uri="{63B3BB69-23CF-44E3-9099-C40C66FF867C}">
                  <a14:compatExt spid="_x0000_s12845"/>
                </a:ext>
                <a:ext uri="{FF2B5EF4-FFF2-40B4-BE49-F238E27FC236}">
                  <a16:creationId xmlns:a16="http://schemas.microsoft.com/office/drawing/2014/main" id="{00000000-0008-0000-0300-00002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321</xdr:row>
          <xdr:rowOff>7620</xdr:rowOff>
        </xdr:from>
        <xdr:to>
          <xdr:col>10</xdr:col>
          <xdr:colOff>91440</xdr:colOff>
          <xdr:row>322</xdr:row>
          <xdr:rowOff>0</xdr:rowOff>
        </xdr:to>
        <xdr:sp macro="" textlink="">
          <xdr:nvSpPr>
            <xdr:cNvPr id="12846" name="Check Box 558" hidden="1">
              <a:extLst>
                <a:ext uri="{63B3BB69-23CF-44E3-9099-C40C66FF867C}">
                  <a14:compatExt spid="_x0000_s12846"/>
                </a:ext>
                <a:ext uri="{FF2B5EF4-FFF2-40B4-BE49-F238E27FC236}">
                  <a16:creationId xmlns:a16="http://schemas.microsoft.com/office/drawing/2014/main" id="{00000000-0008-0000-0300-00002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322</xdr:row>
          <xdr:rowOff>7620</xdr:rowOff>
        </xdr:from>
        <xdr:to>
          <xdr:col>10</xdr:col>
          <xdr:colOff>91440</xdr:colOff>
          <xdr:row>323</xdr:row>
          <xdr:rowOff>0</xdr:rowOff>
        </xdr:to>
        <xdr:sp macro="" textlink="">
          <xdr:nvSpPr>
            <xdr:cNvPr id="12847" name="Check Box 559" hidden="1">
              <a:extLst>
                <a:ext uri="{63B3BB69-23CF-44E3-9099-C40C66FF867C}">
                  <a14:compatExt spid="_x0000_s12847"/>
                </a:ext>
                <a:ext uri="{FF2B5EF4-FFF2-40B4-BE49-F238E27FC236}">
                  <a16:creationId xmlns:a16="http://schemas.microsoft.com/office/drawing/2014/main" id="{00000000-0008-0000-0300-00002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323</xdr:row>
          <xdr:rowOff>7620</xdr:rowOff>
        </xdr:from>
        <xdr:to>
          <xdr:col>10</xdr:col>
          <xdr:colOff>91440</xdr:colOff>
          <xdr:row>324</xdr:row>
          <xdr:rowOff>0</xdr:rowOff>
        </xdr:to>
        <xdr:sp macro="" textlink="">
          <xdr:nvSpPr>
            <xdr:cNvPr id="12848" name="Check Box 560" hidden="1">
              <a:extLst>
                <a:ext uri="{63B3BB69-23CF-44E3-9099-C40C66FF867C}">
                  <a14:compatExt spid="_x0000_s12848"/>
                </a:ext>
                <a:ext uri="{FF2B5EF4-FFF2-40B4-BE49-F238E27FC236}">
                  <a16:creationId xmlns:a16="http://schemas.microsoft.com/office/drawing/2014/main" id="{00000000-0008-0000-0300-00003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324</xdr:row>
          <xdr:rowOff>7620</xdr:rowOff>
        </xdr:from>
        <xdr:to>
          <xdr:col>10</xdr:col>
          <xdr:colOff>91440</xdr:colOff>
          <xdr:row>325</xdr:row>
          <xdr:rowOff>0</xdr:rowOff>
        </xdr:to>
        <xdr:sp macro="" textlink="">
          <xdr:nvSpPr>
            <xdr:cNvPr id="12849" name="Check Box 561" hidden="1">
              <a:extLst>
                <a:ext uri="{63B3BB69-23CF-44E3-9099-C40C66FF867C}">
                  <a14:compatExt spid="_x0000_s12849"/>
                </a:ext>
                <a:ext uri="{FF2B5EF4-FFF2-40B4-BE49-F238E27FC236}">
                  <a16:creationId xmlns:a16="http://schemas.microsoft.com/office/drawing/2014/main" id="{00000000-0008-0000-0300-00003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325</xdr:row>
          <xdr:rowOff>7620</xdr:rowOff>
        </xdr:from>
        <xdr:to>
          <xdr:col>10</xdr:col>
          <xdr:colOff>91440</xdr:colOff>
          <xdr:row>326</xdr:row>
          <xdr:rowOff>0</xdr:rowOff>
        </xdr:to>
        <xdr:sp macro="" textlink="">
          <xdr:nvSpPr>
            <xdr:cNvPr id="12850" name="Check Box 562" hidden="1">
              <a:extLst>
                <a:ext uri="{63B3BB69-23CF-44E3-9099-C40C66FF867C}">
                  <a14:compatExt spid="_x0000_s12850"/>
                </a:ext>
                <a:ext uri="{FF2B5EF4-FFF2-40B4-BE49-F238E27FC236}">
                  <a16:creationId xmlns:a16="http://schemas.microsoft.com/office/drawing/2014/main" id="{00000000-0008-0000-0300-00003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326</xdr:row>
          <xdr:rowOff>7620</xdr:rowOff>
        </xdr:from>
        <xdr:to>
          <xdr:col>10</xdr:col>
          <xdr:colOff>91440</xdr:colOff>
          <xdr:row>327</xdr:row>
          <xdr:rowOff>0</xdr:rowOff>
        </xdr:to>
        <xdr:sp macro="" textlink="">
          <xdr:nvSpPr>
            <xdr:cNvPr id="12851" name="Check Box 563" hidden="1">
              <a:extLst>
                <a:ext uri="{63B3BB69-23CF-44E3-9099-C40C66FF867C}">
                  <a14:compatExt spid="_x0000_s12851"/>
                </a:ext>
                <a:ext uri="{FF2B5EF4-FFF2-40B4-BE49-F238E27FC236}">
                  <a16:creationId xmlns:a16="http://schemas.microsoft.com/office/drawing/2014/main" id="{00000000-0008-0000-0300-00003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327</xdr:row>
          <xdr:rowOff>7620</xdr:rowOff>
        </xdr:from>
        <xdr:to>
          <xdr:col>10</xdr:col>
          <xdr:colOff>91440</xdr:colOff>
          <xdr:row>328</xdr:row>
          <xdr:rowOff>0</xdr:rowOff>
        </xdr:to>
        <xdr:sp macro="" textlink="">
          <xdr:nvSpPr>
            <xdr:cNvPr id="12852" name="Check Box 564" hidden="1">
              <a:extLst>
                <a:ext uri="{63B3BB69-23CF-44E3-9099-C40C66FF867C}">
                  <a14:compatExt spid="_x0000_s12852"/>
                </a:ext>
                <a:ext uri="{FF2B5EF4-FFF2-40B4-BE49-F238E27FC236}">
                  <a16:creationId xmlns:a16="http://schemas.microsoft.com/office/drawing/2014/main" id="{00000000-0008-0000-0300-00003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328</xdr:row>
          <xdr:rowOff>7620</xdr:rowOff>
        </xdr:from>
        <xdr:to>
          <xdr:col>10</xdr:col>
          <xdr:colOff>91440</xdr:colOff>
          <xdr:row>329</xdr:row>
          <xdr:rowOff>0</xdr:rowOff>
        </xdr:to>
        <xdr:sp macro="" textlink="">
          <xdr:nvSpPr>
            <xdr:cNvPr id="12853" name="Check Box 565" hidden="1">
              <a:extLst>
                <a:ext uri="{63B3BB69-23CF-44E3-9099-C40C66FF867C}">
                  <a14:compatExt spid="_x0000_s12853"/>
                </a:ext>
                <a:ext uri="{FF2B5EF4-FFF2-40B4-BE49-F238E27FC236}">
                  <a16:creationId xmlns:a16="http://schemas.microsoft.com/office/drawing/2014/main" id="{00000000-0008-0000-0300-00003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329</xdr:row>
          <xdr:rowOff>7620</xdr:rowOff>
        </xdr:from>
        <xdr:to>
          <xdr:col>10</xdr:col>
          <xdr:colOff>91440</xdr:colOff>
          <xdr:row>330</xdr:row>
          <xdr:rowOff>0</xdr:rowOff>
        </xdr:to>
        <xdr:sp macro="" textlink="">
          <xdr:nvSpPr>
            <xdr:cNvPr id="12854" name="Check Box 566" hidden="1">
              <a:extLst>
                <a:ext uri="{63B3BB69-23CF-44E3-9099-C40C66FF867C}">
                  <a14:compatExt spid="_x0000_s12854"/>
                </a:ext>
                <a:ext uri="{FF2B5EF4-FFF2-40B4-BE49-F238E27FC236}">
                  <a16:creationId xmlns:a16="http://schemas.microsoft.com/office/drawing/2014/main" id="{00000000-0008-0000-0300-00003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330</xdr:row>
          <xdr:rowOff>7620</xdr:rowOff>
        </xdr:from>
        <xdr:to>
          <xdr:col>10</xdr:col>
          <xdr:colOff>91440</xdr:colOff>
          <xdr:row>331</xdr:row>
          <xdr:rowOff>0</xdr:rowOff>
        </xdr:to>
        <xdr:sp macro="" textlink="">
          <xdr:nvSpPr>
            <xdr:cNvPr id="12855" name="Check Box 567" hidden="1">
              <a:extLst>
                <a:ext uri="{63B3BB69-23CF-44E3-9099-C40C66FF867C}">
                  <a14:compatExt spid="_x0000_s12855"/>
                </a:ext>
                <a:ext uri="{FF2B5EF4-FFF2-40B4-BE49-F238E27FC236}">
                  <a16:creationId xmlns:a16="http://schemas.microsoft.com/office/drawing/2014/main" id="{00000000-0008-0000-0300-00003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331</xdr:row>
          <xdr:rowOff>7620</xdr:rowOff>
        </xdr:from>
        <xdr:to>
          <xdr:col>10</xdr:col>
          <xdr:colOff>91440</xdr:colOff>
          <xdr:row>332</xdr:row>
          <xdr:rowOff>0</xdr:rowOff>
        </xdr:to>
        <xdr:sp macro="" textlink="">
          <xdr:nvSpPr>
            <xdr:cNvPr id="12856" name="Check Box 568" hidden="1">
              <a:extLst>
                <a:ext uri="{63B3BB69-23CF-44E3-9099-C40C66FF867C}">
                  <a14:compatExt spid="_x0000_s12856"/>
                </a:ext>
                <a:ext uri="{FF2B5EF4-FFF2-40B4-BE49-F238E27FC236}">
                  <a16:creationId xmlns:a16="http://schemas.microsoft.com/office/drawing/2014/main" id="{00000000-0008-0000-0300-00003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332</xdr:row>
          <xdr:rowOff>7620</xdr:rowOff>
        </xdr:from>
        <xdr:to>
          <xdr:col>10</xdr:col>
          <xdr:colOff>91440</xdr:colOff>
          <xdr:row>333</xdr:row>
          <xdr:rowOff>0</xdr:rowOff>
        </xdr:to>
        <xdr:sp macro="" textlink="">
          <xdr:nvSpPr>
            <xdr:cNvPr id="12857" name="Check Box 569" hidden="1">
              <a:extLst>
                <a:ext uri="{63B3BB69-23CF-44E3-9099-C40C66FF867C}">
                  <a14:compatExt spid="_x0000_s12857"/>
                </a:ext>
                <a:ext uri="{FF2B5EF4-FFF2-40B4-BE49-F238E27FC236}">
                  <a16:creationId xmlns:a16="http://schemas.microsoft.com/office/drawing/2014/main" id="{00000000-0008-0000-0300-00003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337</xdr:row>
          <xdr:rowOff>15240</xdr:rowOff>
        </xdr:from>
        <xdr:to>
          <xdr:col>10</xdr:col>
          <xdr:colOff>91440</xdr:colOff>
          <xdr:row>338</xdr:row>
          <xdr:rowOff>7620</xdr:rowOff>
        </xdr:to>
        <xdr:sp macro="" textlink="">
          <xdr:nvSpPr>
            <xdr:cNvPr id="12858" name="Check Box 570" hidden="1">
              <a:extLst>
                <a:ext uri="{63B3BB69-23CF-44E3-9099-C40C66FF867C}">
                  <a14:compatExt spid="_x0000_s12858"/>
                </a:ext>
                <a:ext uri="{FF2B5EF4-FFF2-40B4-BE49-F238E27FC236}">
                  <a16:creationId xmlns:a16="http://schemas.microsoft.com/office/drawing/2014/main" id="{00000000-0008-0000-0300-00003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338</xdr:row>
          <xdr:rowOff>15240</xdr:rowOff>
        </xdr:from>
        <xdr:to>
          <xdr:col>10</xdr:col>
          <xdr:colOff>91440</xdr:colOff>
          <xdr:row>339</xdr:row>
          <xdr:rowOff>7620</xdr:rowOff>
        </xdr:to>
        <xdr:sp macro="" textlink="">
          <xdr:nvSpPr>
            <xdr:cNvPr id="12859" name="Check Box 571" hidden="1">
              <a:extLst>
                <a:ext uri="{63B3BB69-23CF-44E3-9099-C40C66FF867C}">
                  <a14:compatExt spid="_x0000_s12859"/>
                </a:ext>
                <a:ext uri="{FF2B5EF4-FFF2-40B4-BE49-F238E27FC236}">
                  <a16:creationId xmlns:a16="http://schemas.microsoft.com/office/drawing/2014/main" id="{00000000-0008-0000-0300-00003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339</xdr:row>
          <xdr:rowOff>15240</xdr:rowOff>
        </xdr:from>
        <xdr:to>
          <xdr:col>10</xdr:col>
          <xdr:colOff>91440</xdr:colOff>
          <xdr:row>340</xdr:row>
          <xdr:rowOff>7620</xdr:rowOff>
        </xdr:to>
        <xdr:sp macro="" textlink="">
          <xdr:nvSpPr>
            <xdr:cNvPr id="12860" name="Check Box 572" hidden="1">
              <a:extLst>
                <a:ext uri="{63B3BB69-23CF-44E3-9099-C40C66FF867C}">
                  <a14:compatExt spid="_x0000_s12860"/>
                </a:ext>
                <a:ext uri="{FF2B5EF4-FFF2-40B4-BE49-F238E27FC236}">
                  <a16:creationId xmlns:a16="http://schemas.microsoft.com/office/drawing/2014/main" id="{00000000-0008-0000-0300-00003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340</xdr:row>
          <xdr:rowOff>15240</xdr:rowOff>
        </xdr:from>
        <xdr:to>
          <xdr:col>10</xdr:col>
          <xdr:colOff>91440</xdr:colOff>
          <xdr:row>341</xdr:row>
          <xdr:rowOff>7620</xdr:rowOff>
        </xdr:to>
        <xdr:sp macro="" textlink="">
          <xdr:nvSpPr>
            <xdr:cNvPr id="12861" name="Check Box 573" hidden="1">
              <a:extLst>
                <a:ext uri="{63B3BB69-23CF-44E3-9099-C40C66FF867C}">
                  <a14:compatExt spid="_x0000_s12861"/>
                </a:ext>
                <a:ext uri="{FF2B5EF4-FFF2-40B4-BE49-F238E27FC236}">
                  <a16:creationId xmlns:a16="http://schemas.microsoft.com/office/drawing/2014/main" id="{00000000-0008-0000-0300-00003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341</xdr:row>
          <xdr:rowOff>15240</xdr:rowOff>
        </xdr:from>
        <xdr:to>
          <xdr:col>10</xdr:col>
          <xdr:colOff>91440</xdr:colOff>
          <xdr:row>342</xdr:row>
          <xdr:rowOff>7620</xdr:rowOff>
        </xdr:to>
        <xdr:sp macro="" textlink="">
          <xdr:nvSpPr>
            <xdr:cNvPr id="12862" name="Check Box 574" hidden="1">
              <a:extLst>
                <a:ext uri="{63B3BB69-23CF-44E3-9099-C40C66FF867C}">
                  <a14:compatExt spid="_x0000_s12862"/>
                </a:ext>
                <a:ext uri="{FF2B5EF4-FFF2-40B4-BE49-F238E27FC236}">
                  <a16:creationId xmlns:a16="http://schemas.microsoft.com/office/drawing/2014/main" id="{00000000-0008-0000-0300-00003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342</xdr:row>
          <xdr:rowOff>15240</xdr:rowOff>
        </xdr:from>
        <xdr:to>
          <xdr:col>10</xdr:col>
          <xdr:colOff>91440</xdr:colOff>
          <xdr:row>343</xdr:row>
          <xdr:rowOff>7620</xdr:rowOff>
        </xdr:to>
        <xdr:sp macro="" textlink="">
          <xdr:nvSpPr>
            <xdr:cNvPr id="12863" name="Check Box 575" hidden="1">
              <a:extLst>
                <a:ext uri="{63B3BB69-23CF-44E3-9099-C40C66FF867C}">
                  <a14:compatExt spid="_x0000_s12863"/>
                </a:ext>
                <a:ext uri="{FF2B5EF4-FFF2-40B4-BE49-F238E27FC236}">
                  <a16:creationId xmlns:a16="http://schemas.microsoft.com/office/drawing/2014/main" id="{00000000-0008-0000-0300-00003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343</xdr:row>
          <xdr:rowOff>15240</xdr:rowOff>
        </xdr:from>
        <xdr:to>
          <xdr:col>10</xdr:col>
          <xdr:colOff>91440</xdr:colOff>
          <xdr:row>344</xdr:row>
          <xdr:rowOff>7620</xdr:rowOff>
        </xdr:to>
        <xdr:sp macro="" textlink="">
          <xdr:nvSpPr>
            <xdr:cNvPr id="12864" name="Check Box 576" hidden="1">
              <a:extLst>
                <a:ext uri="{63B3BB69-23CF-44E3-9099-C40C66FF867C}">
                  <a14:compatExt spid="_x0000_s12864"/>
                </a:ext>
                <a:ext uri="{FF2B5EF4-FFF2-40B4-BE49-F238E27FC236}">
                  <a16:creationId xmlns:a16="http://schemas.microsoft.com/office/drawing/2014/main" id="{00000000-0008-0000-0300-00004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344</xdr:row>
          <xdr:rowOff>15240</xdr:rowOff>
        </xdr:from>
        <xdr:to>
          <xdr:col>10</xdr:col>
          <xdr:colOff>91440</xdr:colOff>
          <xdr:row>345</xdr:row>
          <xdr:rowOff>7620</xdr:rowOff>
        </xdr:to>
        <xdr:sp macro="" textlink="">
          <xdr:nvSpPr>
            <xdr:cNvPr id="12865" name="Check Box 577" hidden="1">
              <a:extLst>
                <a:ext uri="{63B3BB69-23CF-44E3-9099-C40C66FF867C}">
                  <a14:compatExt spid="_x0000_s12865"/>
                </a:ext>
                <a:ext uri="{FF2B5EF4-FFF2-40B4-BE49-F238E27FC236}">
                  <a16:creationId xmlns:a16="http://schemas.microsoft.com/office/drawing/2014/main" id="{00000000-0008-0000-0300-00004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345</xdr:row>
          <xdr:rowOff>15240</xdr:rowOff>
        </xdr:from>
        <xdr:to>
          <xdr:col>10</xdr:col>
          <xdr:colOff>91440</xdr:colOff>
          <xdr:row>346</xdr:row>
          <xdr:rowOff>7620</xdr:rowOff>
        </xdr:to>
        <xdr:sp macro="" textlink="">
          <xdr:nvSpPr>
            <xdr:cNvPr id="12866" name="Check Box 578" hidden="1">
              <a:extLst>
                <a:ext uri="{63B3BB69-23CF-44E3-9099-C40C66FF867C}">
                  <a14:compatExt spid="_x0000_s12866"/>
                </a:ext>
                <a:ext uri="{FF2B5EF4-FFF2-40B4-BE49-F238E27FC236}">
                  <a16:creationId xmlns:a16="http://schemas.microsoft.com/office/drawing/2014/main" id="{00000000-0008-0000-0300-00004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346</xdr:row>
          <xdr:rowOff>15240</xdr:rowOff>
        </xdr:from>
        <xdr:to>
          <xdr:col>10</xdr:col>
          <xdr:colOff>91440</xdr:colOff>
          <xdr:row>347</xdr:row>
          <xdr:rowOff>7620</xdr:rowOff>
        </xdr:to>
        <xdr:sp macro="" textlink="">
          <xdr:nvSpPr>
            <xdr:cNvPr id="12867" name="Check Box 579" hidden="1">
              <a:extLst>
                <a:ext uri="{63B3BB69-23CF-44E3-9099-C40C66FF867C}">
                  <a14:compatExt spid="_x0000_s12867"/>
                </a:ext>
                <a:ext uri="{FF2B5EF4-FFF2-40B4-BE49-F238E27FC236}">
                  <a16:creationId xmlns:a16="http://schemas.microsoft.com/office/drawing/2014/main" id="{00000000-0008-0000-0300-00004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347</xdr:row>
          <xdr:rowOff>15240</xdr:rowOff>
        </xdr:from>
        <xdr:to>
          <xdr:col>10</xdr:col>
          <xdr:colOff>91440</xdr:colOff>
          <xdr:row>348</xdr:row>
          <xdr:rowOff>7620</xdr:rowOff>
        </xdr:to>
        <xdr:sp macro="" textlink="">
          <xdr:nvSpPr>
            <xdr:cNvPr id="12868" name="Check Box 580" hidden="1">
              <a:extLst>
                <a:ext uri="{63B3BB69-23CF-44E3-9099-C40C66FF867C}">
                  <a14:compatExt spid="_x0000_s12868"/>
                </a:ext>
                <a:ext uri="{FF2B5EF4-FFF2-40B4-BE49-F238E27FC236}">
                  <a16:creationId xmlns:a16="http://schemas.microsoft.com/office/drawing/2014/main" id="{00000000-0008-0000-0300-00004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348</xdr:row>
          <xdr:rowOff>15240</xdr:rowOff>
        </xdr:from>
        <xdr:to>
          <xdr:col>10</xdr:col>
          <xdr:colOff>91440</xdr:colOff>
          <xdr:row>349</xdr:row>
          <xdr:rowOff>7620</xdr:rowOff>
        </xdr:to>
        <xdr:sp macro="" textlink="">
          <xdr:nvSpPr>
            <xdr:cNvPr id="12869" name="Check Box 581" hidden="1">
              <a:extLst>
                <a:ext uri="{63B3BB69-23CF-44E3-9099-C40C66FF867C}">
                  <a14:compatExt spid="_x0000_s12869"/>
                </a:ext>
                <a:ext uri="{FF2B5EF4-FFF2-40B4-BE49-F238E27FC236}">
                  <a16:creationId xmlns:a16="http://schemas.microsoft.com/office/drawing/2014/main" id="{00000000-0008-0000-0300-00004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349</xdr:row>
          <xdr:rowOff>15240</xdr:rowOff>
        </xdr:from>
        <xdr:to>
          <xdr:col>10</xdr:col>
          <xdr:colOff>91440</xdr:colOff>
          <xdr:row>350</xdr:row>
          <xdr:rowOff>7620</xdr:rowOff>
        </xdr:to>
        <xdr:sp macro="" textlink="">
          <xdr:nvSpPr>
            <xdr:cNvPr id="12870" name="Check Box 582" hidden="1">
              <a:extLst>
                <a:ext uri="{63B3BB69-23CF-44E3-9099-C40C66FF867C}">
                  <a14:compatExt spid="_x0000_s12870"/>
                </a:ext>
                <a:ext uri="{FF2B5EF4-FFF2-40B4-BE49-F238E27FC236}">
                  <a16:creationId xmlns:a16="http://schemas.microsoft.com/office/drawing/2014/main" id="{00000000-0008-0000-0300-00004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352</xdr:row>
          <xdr:rowOff>15240</xdr:rowOff>
        </xdr:from>
        <xdr:to>
          <xdr:col>10</xdr:col>
          <xdr:colOff>91440</xdr:colOff>
          <xdr:row>353</xdr:row>
          <xdr:rowOff>7620</xdr:rowOff>
        </xdr:to>
        <xdr:sp macro="" textlink="">
          <xdr:nvSpPr>
            <xdr:cNvPr id="12871" name="Check Box 583" hidden="1">
              <a:extLst>
                <a:ext uri="{63B3BB69-23CF-44E3-9099-C40C66FF867C}">
                  <a14:compatExt spid="_x0000_s12871"/>
                </a:ext>
                <a:ext uri="{FF2B5EF4-FFF2-40B4-BE49-F238E27FC236}">
                  <a16:creationId xmlns:a16="http://schemas.microsoft.com/office/drawing/2014/main" id="{00000000-0008-0000-0300-00004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350</xdr:row>
          <xdr:rowOff>22860</xdr:rowOff>
        </xdr:from>
        <xdr:to>
          <xdr:col>10</xdr:col>
          <xdr:colOff>121920</xdr:colOff>
          <xdr:row>351</xdr:row>
          <xdr:rowOff>15240</xdr:rowOff>
        </xdr:to>
        <xdr:sp macro="" textlink="">
          <xdr:nvSpPr>
            <xdr:cNvPr id="12872" name="Check Box 584" hidden="1">
              <a:extLst>
                <a:ext uri="{63B3BB69-23CF-44E3-9099-C40C66FF867C}">
                  <a14:compatExt spid="_x0000_s12872"/>
                </a:ext>
                <a:ext uri="{FF2B5EF4-FFF2-40B4-BE49-F238E27FC236}">
                  <a16:creationId xmlns:a16="http://schemas.microsoft.com/office/drawing/2014/main" id="{00000000-0008-0000-0300-00004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351</xdr:row>
          <xdr:rowOff>22860</xdr:rowOff>
        </xdr:from>
        <xdr:to>
          <xdr:col>10</xdr:col>
          <xdr:colOff>121920</xdr:colOff>
          <xdr:row>352</xdr:row>
          <xdr:rowOff>15240</xdr:rowOff>
        </xdr:to>
        <xdr:sp macro="" textlink="">
          <xdr:nvSpPr>
            <xdr:cNvPr id="12873" name="Check Box 585" hidden="1">
              <a:extLst>
                <a:ext uri="{63B3BB69-23CF-44E3-9099-C40C66FF867C}">
                  <a14:compatExt spid="_x0000_s12873"/>
                </a:ext>
                <a:ext uri="{FF2B5EF4-FFF2-40B4-BE49-F238E27FC236}">
                  <a16:creationId xmlns:a16="http://schemas.microsoft.com/office/drawing/2014/main" id="{00000000-0008-0000-0300-00004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357</xdr:row>
          <xdr:rowOff>0</xdr:rowOff>
        </xdr:from>
        <xdr:to>
          <xdr:col>10</xdr:col>
          <xdr:colOff>114300</xdr:colOff>
          <xdr:row>357</xdr:row>
          <xdr:rowOff>243840</xdr:rowOff>
        </xdr:to>
        <xdr:sp macro="" textlink="">
          <xdr:nvSpPr>
            <xdr:cNvPr id="12874" name="Check Box 586" hidden="1">
              <a:extLst>
                <a:ext uri="{63B3BB69-23CF-44E3-9099-C40C66FF867C}">
                  <a14:compatExt spid="_x0000_s12874"/>
                </a:ext>
                <a:ext uri="{FF2B5EF4-FFF2-40B4-BE49-F238E27FC236}">
                  <a16:creationId xmlns:a16="http://schemas.microsoft.com/office/drawing/2014/main" id="{00000000-0008-0000-0300-00004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510540</xdr:colOff>
          <xdr:row>358</xdr:row>
          <xdr:rowOff>0</xdr:rowOff>
        </xdr:from>
        <xdr:to>
          <xdr:col>10</xdr:col>
          <xdr:colOff>114300</xdr:colOff>
          <xdr:row>358</xdr:row>
          <xdr:rowOff>243840</xdr:rowOff>
        </xdr:to>
        <xdr:sp macro="" textlink="">
          <xdr:nvSpPr>
            <xdr:cNvPr id="12875" name="Check Box 587" hidden="1">
              <a:extLst>
                <a:ext uri="{63B3BB69-23CF-44E3-9099-C40C66FF867C}">
                  <a14:compatExt spid="_x0000_s12875"/>
                </a:ext>
                <a:ext uri="{FF2B5EF4-FFF2-40B4-BE49-F238E27FC236}">
                  <a16:creationId xmlns:a16="http://schemas.microsoft.com/office/drawing/2014/main" id="{00000000-0008-0000-0300-00004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374</xdr:row>
          <xdr:rowOff>243840</xdr:rowOff>
        </xdr:from>
        <xdr:to>
          <xdr:col>10</xdr:col>
          <xdr:colOff>99060</xdr:colOff>
          <xdr:row>375</xdr:row>
          <xdr:rowOff>236220</xdr:rowOff>
        </xdr:to>
        <xdr:sp macro="" textlink="">
          <xdr:nvSpPr>
            <xdr:cNvPr id="12886" name="Check Box 598" hidden="1">
              <a:extLst>
                <a:ext uri="{63B3BB69-23CF-44E3-9099-C40C66FF867C}">
                  <a14:compatExt spid="_x0000_s12886"/>
                </a:ext>
                <a:ext uri="{FF2B5EF4-FFF2-40B4-BE49-F238E27FC236}">
                  <a16:creationId xmlns:a16="http://schemas.microsoft.com/office/drawing/2014/main" id="{00000000-0008-0000-0300-00005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374</xdr:row>
          <xdr:rowOff>243840</xdr:rowOff>
        </xdr:from>
        <xdr:to>
          <xdr:col>10</xdr:col>
          <xdr:colOff>99060</xdr:colOff>
          <xdr:row>375</xdr:row>
          <xdr:rowOff>236220</xdr:rowOff>
        </xdr:to>
        <xdr:sp macro="" textlink="">
          <xdr:nvSpPr>
            <xdr:cNvPr id="12887" name="Check Box 599" hidden="1">
              <a:extLst>
                <a:ext uri="{63B3BB69-23CF-44E3-9099-C40C66FF867C}">
                  <a14:compatExt spid="_x0000_s12887"/>
                </a:ext>
                <a:ext uri="{FF2B5EF4-FFF2-40B4-BE49-F238E27FC236}">
                  <a16:creationId xmlns:a16="http://schemas.microsoft.com/office/drawing/2014/main" id="{00000000-0008-0000-0300-00005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375</xdr:row>
          <xdr:rowOff>243840</xdr:rowOff>
        </xdr:from>
        <xdr:to>
          <xdr:col>10</xdr:col>
          <xdr:colOff>99060</xdr:colOff>
          <xdr:row>376</xdr:row>
          <xdr:rowOff>236220</xdr:rowOff>
        </xdr:to>
        <xdr:sp macro="" textlink="">
          <xdr:nvSpPr>
            <xdr:cNvPr id="12888" name="Check Box 600" hidden="1">
              <a:extLst>
                <a:ext uri="{63B3BB69-23CF-44E3-9099-C40C66FF867C}">
                  <a14:compatExt spid="_x0000_s12888"/>
                </a:ext>
                <a:ext uri="{FF2B5EF4-FFF2-40B4-BE49-F238E27FC236}">
                  <a16:creationId xmlns:a16="http://schemas.microsoft.com/office/drawing/2014/main" id="{00000000-0008-0000-0300-00005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375</xdr:row>
          <xdr:rowOff>243840</xdr:rowOff>
        </xdr:from>
        <xdr:to>
          <xdr:col>10</xdr:col>
          <xdr:colOff>99060</xdr:colOff>
          <xdr:row>376</xdr:row>
          <xdr:rowOff>236220</xdr:rowOff>
        </xdr:to>
        <xdr:sp macro="" textlink="">
          <xdr:nvSpPr>
            <xdr:cNvPr id="12889" name="Check Box 601" hidden="1">
              <a:extLst>
                <a:ext uri="{63B3BB69-23CF-44E3-9099-C40C66FF867C}">
                  <a14:compatExt spid="_x0000_s12889"/>
                </a:ext>
                <a:ext uri="{FF2B5EF4-FFF2-40B4-BE49-F238E27FC236}">
                  <a16:creationId xmlns:a16="http://schemas.microsoft.com/office/drawing/2014/main" id="{00000000-0008-0000-0300-00005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376</xdr:row>
          <xdr:rowOff>243840</xdr:rowOff>
        </xdr:from>
        <xdr:to>
          <xdr:col>10</xdr:col>
          <xdr:colOff>99060</xdr:colOff>
          <xdr:row>377</xdr:row>
          <xdr:rowOff>236220</xdr:rowOff>
        </xdr:to>
        <xdr:sp macro="" textlink="">
          <xdr:nvSpPr>
            <xdr:cNvPr id="12890" name="Check Box 602" hidden="1">
              <a:extLst>
                <a:ext uri="{63B3BB69-23CF-44E3-9099-C40C66FF867C}">
                  <a14:compatExt spid="_x0000_s12890"/>
                </a:ext>
                <a:ext uri="{FF2B5EF4-FFF2-40B4-BE49-F238E27FC236}">
                  <a16:creationId xmlns:a16="http://schemas.microsoft.com/office/drawing/2014/main" id="{00000000-0008-0000-0300-00005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376</xdr:row>
          <xdr:rowOff>243840</xdr:rowOff>
        </xdr:from>
        <xdr:to>
          <xdr:col>10</xdr:col>
          <xdr:colOff>99060</xdr:colOff>
          <xdr:row>377</xdr:row>
          <xdr:rowOff>236220</xdr:rowOff>
        </xdr:to>
        <xdr:sp macro="" textlink="">
          <xdr:nvSpPr>
            <xdr:cNvPr id="12891" name="Check Box 603" hidden="1">
              <a:extLst>
                <a:ext uri="{63B3BB69-23CF-44E3-9099-C40C66FF867C}">
                  <a14:compatExt spid="_x0000_s12891"/>
                </a:ext>
                <a:ext uri="{FF2B5EF4-FFF2-40B4-BE49-F238E27FC236}">
                  <a16:creationId xmlns:a16="http://schemas.microsoft.com/office/drawing/2014/main" id="{00000000-0008-0000-0300-00005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377</xdr:row>
          <xdr:rowOff>243840</xdr:rowOff>
        </xdr:from>
        <xdr:to>
          <xdr:col>10</xdr:col>
          <xdr:colOff>99060</xdr:colOff>
          <xdr:row>378</xdr:row>
          <xdr:rowOff>236220</xdr:rowOff>
        </xdr:to>
        <xdr:sp macro="" textlink="">
          <xdr:nvSpPr>
            <xdr:cNvPr id="12892" name="Check Box 604" hidden="1">
              <a:extLst>
                <a:ext uri="{63B3BB69-23CF-44E3-9099-C40C66FF867C}">
                  <a14:compatExt spid="_x0000_s12892"/>
                </a:ext>
                <a:ext uri="{FF2B5EF4-FFF2-40B4-BE49-F238E27FC236}">
                  <a16:creationId xmlns:a16="http://schemas.microsoft.com/office/drawing/2014/main" id="{00000000-0008-0000-0300-00005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377</xdr:row>
          <xdr:rowOff>243840</xdr:rowOff>
        </xdr:from>
        <xdr:to>
          <xdr:col>10</xdr:col>
          <xdr:colOff>99060</xdr:colOff>
          <xdr:row>378</xdr:row>
          <xdr:rowOff>236220</xdr:rowOff>
        </xdr:to>
        <xdr:sp macro="" textlink="">
          <xdr:nvSpPr>
            <xdr:cNvPr id="12893" name="Check Box 605" hidden="1">
              <a:extLst>
                <a:ext uri="{63B3BB69-23CF-44E3-9099-C40C66FF867C}">
                  <a14:compatExt spid="_x0000_s12893"/>
                </a:ext>
                <a:ext uri="{FF2B5EF4-FFF2-40B4-BE49-F238E27FC236}">
                  <a16:creationId xmlns:a16="http://schemas.microsoft.com/office/drawing/2014/main" id="{00000000-0008-0000-0300-00005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378</xdr:row>
          <xdr:rowOff>243840</xdr:rowOff>
        </xdr:from>
        <xdr:to>
          <xdr:col>10</xdr:col>
          <xdr:colOff>99060</xdr:colOff>
          <xdr:row>379</xdr:row>
          <xdr:rowOff>236220</xdr:rowOff>
        </xdr:to>
        <xdr:sp macro="" textlink="">
          <xdr:nvSpPr>
            <xdr:cNvPr id="12894" name="Check Box 606" hidden="1">
              <a:extLst>
                <a:ext uri="{63B3BB69-23CF-44E3-9099-C40C66FF867C}">
                  <a14:compatExt spid="_x0000_s12894"/>
                </a:ext>
                <a:ext uri="{FF2B5EF4-FFF2-40B4-BE49-F238E27FC236}">
                  <a16:creationId xmlns:a16="http://schemas.microsoft.com/office/drawing/2014/main" id="{00000000-0008-0000-0300-00005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378</xdr:row>
          <xdr:rowOff>243840</xdr:rowOff>
        </xdr:from>
        <xdr:to>
          <xdr:col>10</xdr:col>
          <xdr:colOff>99060</xdr:colOff>
          <xdr:row>379</xdr:row>
          <xdr:rowOff>236220</xdr:rowOff>
        </xdr:to>
        <xdr:sp macro="" textlink="">
          <xdr:nvSpPr>
            <xdr:cNvPr id="12895" name="Check Box 607" hidden="1">
              <a:extLst>
                <a:ext uri="{63B3BB69-23CF-44E3-9099-C40C66FF867C}">
                  <a14:compatExt spid="_x0000_s12895"/>
                </a:ext>
                <a:ext uri="{FF2B5EF4-FFF2-40B4-BE49-F238E27FC236}">
                  <a16:creationId xmlns:a16="http://schemas.microsoft.com/office/drawing/2014/main" id="{00000000-0008-0000-0300-00005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379</xdr:row>
          <xdr:rowOff>243840</xdr:rowOff>
        </xdr:from>
        <xdr:to>
          <xdr:col>10</xdr:col>
          <xdr:colOff>99060</xdr:colOff>
          <xdr:row>380</xdr:row>
          <xdr:rowOff>236220</xdr:rowOff>
        </xdr:to>
        <xdr:sp macro="" textlink="">
          <xdr:nvSpPr>
            <xdr:cNvPr id="12896" name="Check Box 608" hidden="1">
              <a:extLst>
                <a:ext uri="{63B3BB69-23CF-44E3-9099-C40C66FF867C}">
                  <a14:compatExt spid="_x0000_s12896"/>
                </a:ext>
                <a:ext uri="{FF2B5EF4-FFF2-40B4-BE49-F238E27FC236}">
                  <a16:creationId xmlns:a16="http://schemas.microsoft.com/office/drawing/2014/main" id="{00000000-0008-0000-0300-00006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379</xdr:row>
          <xdr:rowOff>243840</xdr:rowOff>
        </xdr:from>
        <xdr:to>
          <xdr:col>10</xdr:col>
          <xdr:colOff>99060</xdr:colOff>
          <xdr:row>380</xdr:row>
          <xdr:rowOff>236220</xdr:rowOff>
        </xdr:to>
        <xdr:sp macro="" textlink="">
          <xdr:nvSpPr>
            <xdr:cNvPr id="12897" name="Check Box 609" hidden="1">
              <a:extLst>
                <a:ext uri="{63B3BB69-23CF-44E3-9099-C40C66FF867C}">
                  <a14:compatExt spid="_x0000_s12897"/>
                </a:ext>
                <a:ext uri="{FF2B5EF4-FFF2-40B4-BE49-F238E27FC236}">
                  <a16:creationId xmlns:a16="http://schemas.microsoft.com/office/drawing/2014/main" id="{00000000-0008-0000-0300-00006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380</xdr:row>
          <xdr:rowOff>243840</xdr:rowOff>
        </xdr:from>
        <xdr:to>
          <xdr:col>10</xdr:col>
          <xdr:colOff>99060</xdr:colOff>
          <xdr:row>381</xdr:row>
          <xdr:rowOff>236220</xdr:rowOff>
        </xdr:to>
        <xdr:sp macro="" textlink="">
          <xdr:nvSpPr>
            <xdr:cNvPr id="12898" name="Check Box 610" hidden="1">
              <a:extLst>
                <a:ext uri="{63B3BB69-23CF-44E3-9099-C40C66FF867C}">
                  <a14:compatExt spid="_x0000_s12898"/>
                </a:ext>
                <a:ext uri="{FF2B5EF4-FFF2-40B4-BE49-F238E27FC236}">
                  <a16:creationId xmlns:a16="http://schemas.microsoft.com/office/drawing/2014/main" id="{00000000-0008-0000-0300-00006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380</xdr:row>
          <xdr:rowOff>243840</xdr:rowOff>
        </xdr:from>
        <xdr:to>
          <xdr:col>10</xdr:col>
          <xdr:colOff>99060</xdr:colOff>
          <xdr:row>381</xdr:row>
          <xdr:rowOff>236220</xdr:rowOff>
        </xdr:to>
        <xdr:sp macro="" textlink="">
          <xdr:nvSpPr>
            <xdr:cNvPr id="12899" name="Check Box 611" hidden="1">
              <a:extLst>
                <a:ext uri="{63B3BB69-23CF-44E3-9099-C40C66FF867C}">
                  <a14:compatExt spid="_x0000_s12899"/>
                </a:ext>
                <a:ext uri="{FF2B5EF4-FFF2-40B4-BE49-F238E27FC236}">
                  <a16:creationId xmlns:a16="http://schemas.microsoft.com/office/drawing/2014/main" id="{00000000-0008-0000-0300-00006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381</xdr:row>
          <xdr:rowOff>243840</xdr:rowOff>
        </xdr:from>
        <xdr:to>
          <xdr:col>10</xdr:col>
          <xdr:colOff>99060</xdr:colOff>
          <xdr:row>382</xdr:row>
          <xdr:rowOff>236220</xdr:rowOff>
        </xdr:to>
        <xdr:sp macro="" textlink="">
          <xdr:nvSpPr>
            <xdr:cNvPr id="12900" name="Check Box 612" hidden="1">
              <a:extLst>
                <a:ext uri="{63B3BB69-23CF-44E3-9099-C40C66FF867C}">
                  <a14:compatExt spid="_x0000_s12900"/>
                </a:ext>
                <a:ext uri="{FF2B5EF4-FFF2-40B4-BE49-F238E27FC236}">
                  <a16:creationId xmlns:a16="http://schemas.microsoft.com/office/drawing/2014/main" id="{00000000-0008-0000-0300-00006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381</xdr:row>
          <xdr:rowOff>243840</xdr:rowOff>
        </xdr:from>
        <xdr:to>
          <xdr:col>10</xdr:col>
          <xdr:colOff>99060</xdr:colOff>
          <xdr:row>382</xdr:row>
          <xdr:rowOff>236220</xdr:rowOff>
        </xdr:to>
        <xdr:sp macro="" textlink="">
          <xdr:nvSpPr>
            <xdr:cNvPr id="12901" name="Check Box 613" hidden="1">
              <a:extLst>
                <a:ext uri="{63B3BB69-23CF-44E3-9099-C40C66FF867C}">
                  <a14:compatExt spid="_x0000_s12901"/>
                </a:ext>
                <a:ext uri="{FF2B5EF4-FFF2-40B4-BE49-F238E27FC236}">
                  <a16:creationId xmlns:a16="http://schemas.microsoft.com/office/drawing/2014/main" id="{00000000-0008-0000-0300-00006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382</xdr:row>
          <xdr:rowOff>243840</xdr:rowOff>
        </xdr:from>
        <xdr:to>
          <xdr:col>10</xdr:col>
          <xdr:colOff>99060</xdr:colOff>
          <xdr:row>383</xdr:row>
          <xdr:rowOff>236220</xdr:rowOff>
        </xdr:to>
        <xdr:sp macro="" textlink="">
          <xdr:nvSpPr>
            <xdr:cNvPr id="12902" name="Check Box 614" hidden="1">
              <a:extLst>
                <a:ext uri="{63B3BB69-23CF-44E3-9099-C40C66FF867C}">
                  <a14:compatExt spid="_x0000_s12902"/>
                </a:ext>
                <a:ext uri="{FF2B5EF4-FFF2-40B4-BE49-F238E27FC236}">
                  <a16:creationId xmlns:a16="http://schemas.microsoft.com/office/drawing/2014/main" id="{00000000-0008-0000-0300-00006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382</xdr:row>
          <xdr:rowOff>243840</xdr:rowOff>
        </xdr:from>
        <xdr:to>
          <xdr:col>10</xdr:col>
          <xdr:colOff>99060</xdr:colOff>
          <xdr:row>383</xdr:row>
          <xdr:rowOff>236220</xdr:rowOff>
        </xdr:to>
        <xdr:sp macro="" textlink="">
          <xdr:nvSpPr>
            <xdr:cNvPr id="12903" name="Check Box 615" hidden="1">
              <a:extLst>
                <a:ext uri="{63B3BB69-23CF-44E3-9099-C40C66FF867C}">
                  <a14:compatExt spid="_x0000_s12903"/>
                </a:ext>
                <a:ext uri="{FF2B5EF4-FFF2-40B4-BE49-F238E27FC236}">
                  <a16:creationId xmlns:a16="http://schemas.microsoft.com/office/drawing/2014/main" id="{00000000-0008-0000-0300-00006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383</xdr:row>
          <xdr:rowOff>243840</xdr:rowOff>
        </xdr:from>
        <xdr:to>
          <xdr:col>10</xdr:col>
          <xdr:colOff>99060</xdr:colOff>
          <xdr:row>384</xdr:row>
          <xdr:rowOff>236220</xdr:rowOff>
        </xdr:to>
        <xdr:sp macro="" textlink="">
          <xdr:nvSpPr>
            <xdr:cNvPr id="12904" name="Check Box 616" hidden="1">
              <a:extLst>
                <a:ext uri="{63B3BB69-23CF-44E3-9099-C40C66FF867C}">
                  <a14:compatExt spid="_x0000_s12904"/>
                </a:ext>
                <a:ext uri="{FF2B5EF4-FFF2-40B4-BE49-F238E27FC236}">
                  <a16:creationId xmlns:a16="http://schemas.microsoft.com/office/drawing/2014/main" id="{00000000-0008-0000-0300-00006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383</xdr:row>
          <xdr:rowOff>243840</xdr:rowOff>
        </xdr:from>
        <xdr:to>
          <xdr:col>10</xdr:col>
          <xdr:colOff>99060</xdr:colOff>
          <xdr:row>384</xdr:row>
          <xdr:rowOff>236220</xdr:rowOff>
        </xdr:to>
        <xdr:sp macro="" textlink="">
          <xdr:nvSpPr>
            <xdr:cNvPr id="12905" name="Check Box 617" hidden="1">
              <a:extLst>
                <a:ext uri="{63B3BB69-23CF-44E3-9099-C40C66FF867C}">
                  <a14:compatExt spid="_x0000_s12905"/>
                </a:ext>
                <a:ext uri="{FF2B5EF4-FFF2-40B4-BE49-F238E27FC236}">
                  <a16:creationId xmlns:a16="http://schemas.microsoft.com/office/drawing/2014/main" id="{00000000-0008-0000-0300-00006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384</xdr:row>
          <xdr:rowOff>243840</xdr:rowOff>
        </xdr:from>
        <xdr:to>
          <xdr:col>10</xdr:col>
          <xdr:colOff>99060</xdr:colOff>
          <xdr:row>385</xdr:row>
          <xdr:rowOff>236220</xdr:rowOff>
        </xdr:to>
        <xdr:sp macro="" textlink="">
          <xdr:nvSpPr>
            <xdr:cNvPr id="12906" name="Check Box 618" hidden="1">
              <a:extLst>
                <a:ext uri="{63B3BB69-23CF-44E3-9099-C40C66FF867C}">
                  <a14:compatExt spid="_x0000_s12906"/>
                </a:ext>
                <a:ext uri="{FF2B5EF4-FFF2-40B4-BE49-F238E27FC236}">
                  <a16:creationId xmlns:a16="http://schemas.microsoft.com/office/drawing/2014/main" id="{00000000-0008-0000-0300-00006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384</xdr:row>
          <xdr:rowOff>243840</xdr:rowOff>
        </xdr:from>
        <xdr:to>
          <xdr:col>10</xdr:col>
          <xdr:colOff>99060</xdr:colOff>
          <xdr:row>385</xdr:row>
          <xdr:rowOff>236220</xdr:rowOff>
        </xdr:to>
        <xdr:sp macro="" textlink="">
          <xdr:nvSpPr>
            <xdr:cNvPr id="12907" name="Check Box 619" hidden="1">
              <a:extLst>
                <a:ext uri="{63B3BB69-23CF-44E3-9099-C40C66FF867C}">
                  <a14:compatExt spid="_x0000_s12907"/>
                </a:ext>
                <a:ext uri="{FF2B5EF4-FFF2-40B4-BE49-F238E27FC236}">
                  <a16:creationId xmlns:a16="http://schemas.microsoft.com/office/drawing/2014/main" id="{00000000-0008-0000-0300-00006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385</xdr:row>
          <xdr:rowOff>243840</xdr:rowOff>
        </xdr:from>
        <xdr:to>
          <xdr:col>10</xdr:col>
          <xdr:colOff>99060</xdr:colOff>
          <xdr:row>386</xdr:row>
          <xdr:rowOff>236220</xdr:rowOff>
        </xdr:to>
        <xdr:sp macro="" textlink="">
          <xdr:nvSpPr>
            <xdr:cNvPr id="12908" name="Check Box 620" hidden="1">
              <a:extLst>
                <a:ext uri="{63B3BB69-23CF-44E3-9099-C40C66FF867C}">
                  <a14:compatExt spid="_x0000_s12908"/>
                </a:ext>
                <a:ext uri="{FF2B5EF4-FFF2-40B4-BE49-F238E27FC236}">
                  <a16:creationId xmlns:a16="http://schemas.microsoft.com/office/drawing/2014/main" id="{00000000-0008-0000-0300-00006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385</xdr:row>
          <xdr:rowOff>243840</xdr:rowOff>
        </xdr:from>
        <xdr:to>
          <xdr:col>10</xdr:col>
          <xdr:colOff>99060</xdr:colOff>
          <xdr:row>386</xdr:row>
          <xdr:rowOff>236220</xdr:rowOff>
        </xdr:to>
        <xdr:sp macro="" textlink="">
          <xdr:nvSpPr>
            <xdr:cNvPr id="12909" name="Check Box 621" hidden="1">
              <a:extLst>
                <a:ext uri="{63B3BB69-23CF-44E3-9099-C40C66FF867C}">
                  <a14:compatExt spid="_x0000_s12909"/>
                </a:ext>
                <a:ext uri="{FF2B5EF4-FFF2-40B4-BE49-F238E27FC236}">
                  <a16:creationId xmlns:a16="http://schemas.microsoft.com/office/drawing/2014/main" id="{00000000-0008-0000-0300-00006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386</xdr:row>
          <xdr:rowOff>243840</xdr:rowOff>
        </xdr:from>
        <xdr:to>
          <xdr:col>10</xdr:col>
          <xdr:colOff>99060</xdr:colOff>
          <xdr:row>387</xdr:row>
          <xdr:rowOff>236220</xdr:rowOff>
        </xdr:to>
        <xdr:sp macro="" textlink="">
          <xdr:nvSpPr>
            <xdr:cNvPr id="12910" name="Check Box 622" hidden="1">
              <a:extLst>
                <a:ext uri="{63B3BB69-23CF-44E3-9099-C40C66FF867C}">
                  <a14:compatExt spid="_x0000_s12910"/>
                </a:ext>
                <a:ext uri="{FF2B5EF4-FFF2-40B4-BE49-F238E27FC236}">
                  <a16:creationId xmlns:a16="http://schemas.microsoft.com/office/drawing/2014/main" id="{00000000-0008-0000-0300-00006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386</xdr:row>
          <xdr:rowOff>243840</xdr:rowOff>
        </xdr:from>
        <xdr:to>
          <xdr:col>10</xdr:col>
          <xdr:colOff>99060</xdr:colOff>
          <xdr:row>387</xdr:row>
          <xdr:rowOff>236220</xdr:rowOff>
        </xdr:to>
        <xdr:sp macro="" textlink="">
          <xdr:nvSpPr>
            <xdr:cNvPr id="12911" name="Check Box 623" hidden="1">
              <a:extLst>
                <a:ext uri="{63B3BB69-23CF-44E3-9099-C40C66FF867C}">
                  <a14:compatExt spid="_x0000_s12911"/>
                </a:ext>
                <a:ext uri="{FF2B5EF4-FFF2-40B4-BE49-F238E27FC236}">
                  <a16:creationId xmlns:a16="http://schemas.microsoft.com/office/drawing/2014/main" id="{00000000-0008-0000-0300-00006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391</xdr:row>
          <xdr:rowOff>0</xdr:rowOff>
        </xdr:from>
        <xdr:to>
          <xdr:col>10</xdr:col>
          <xdr:colOff>99060</xdr:colOff>
          <xdr:row>391</xdr:row>
          <xdr:rowOff>243840</xdr:rowOff>
        </xdr:to>
        <xdr:sp macro="" textlink="">
          <xdr:nvSpPr>
            <xdr:cNvPr id="12914" name="Check Box 626" hidden="1">
              <a:extLst>
                <a:ext uri="{63B3BB69-23CF-44E3-9099-C40C66FF867C}">
                  <a14:compatExt spid="_x0000_s12914"/>
                </a:ext>
                <a:ext uri="{FF2B5EF4-FFF2-40B4-BE49-F238E27FC236}">
                  <a16:creationId xmlns:a16="http://schemas.microsoft.com/office/drawing/2014/main" id="{00000000-0008-0000-0300-00007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391</xdr:row>
          <xdr:rowOff>0</xdr:rowOff>
        </xdr:from>
        <xdr:to>
          <xdr:col>10</xdr:col>
          <xdr:colOff>99060</xdr:colOff>
          <xdr:row>391</xdr:row>
          <xdr:rowOff>243840</xdr:rowOff>
        </xdr:to>
        <xdr:sp macro="" textlink="">
          <xdr:nvSpPr>
            <xdr:cNvPr id="12915" name="Check Box 627" hidden="1">
              <a:extLst>
                <a:ext uri="{63B3BB69-23CF-44E3-9099-C40C66FF867C}">
                  <a14:compatExt spid="_x0000_s12915"/>
                </a:ext>
                <a:ext uri="{FF2B5EF4-FFF2-40B4-BE49-F238E27FC236}">
                  <a16:creationId xmlns:a16="http://schemas.microsoft.com/office/drawing/2014/main" id="{00000000-0008-0000-0300-00007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391</xdr:row>
          <xdr:rowOff>0</xdr:rowOff>
        </xdr:from>
        <xdr:to>
          <xdr:col>10</xdr:col>
          <xdr:colOff>99060</xdr:colOff>
          <xdr:row>391</xdr:row>
          <xdr:rowOff>243840</xdr:rowOff>
        </xdr:to>
        <xdr:sp macro="" textlink="">
          <xdr:nvSpPr>
            <xdr:cNvPr id="12916" name="Check Box 628" hidden="1">
              <a:extLst>
                <a:ext uri="{63B3BB69-23CF-44E3-9099-C40C66FF867C}">
                  <a14:compatExt spid="_x0000_s12916"/>
                </a:ext>
                <a:ext uri="{FF2B5EF4-FFF2-40B4-BE49-F238E27FC236}">
                  <a16:creationId xmlns:a16="http://schemas.microsoft.com/office/drawing/2014/main" id="{00000000-0008-0000-0300-00007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391</xdr:row>
          <xdr:rowOff>0</xdr:rowOff>
        </xdr:from>
        <xdr:to>
          <xdr:col>10</xdr:col>
          <xdr:colOff>99060</xdr:colOff>
          <xdr:row>391</xdr:row>
          <xdr:rowOff>243840</xdr:rowOff>
        </xdr:to>
        <xdr:sp macro="" textlink="">
          <xdr:nvSpPr>
            <xdr:cNvPr id="12917" name="Check Box 629" hidden="1">
              <a:extLst>
                <a:ext uri="{63B3BB69-23CF-44E3-9099-C40C66FF867C}">
                  <a14:compatExt spid="_x0000_s12917"/>
                </a:ext>
                <a:ext uri="{FF2B5EF4-FFF2-40B4-BE49-F238E27FC236}">
                  <a16:creationId xmlns:a16="http://schemas.microsoft.com/office/drawing/2014/main" id="{00000000-0008-0000-0300-00007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392</xdr:row>
          <xdr:rowOff>0</xdr:rowOff>
        </xdr:from>
        <xdr:to>
          <xdr:col>10</xdr:col>
          <xdr:colOff>99060</xdr:colOff>
          <xdr:row>392</xdr:row>
          <xdr:rowOff>243840</xdr:rowOff>
        </xdr:to>
        <xdr:sp macro="" textlink="">
          <xdr:nvSpPr>
            <xdr:cNvPr id="12918" name="Check Box 630" hidden="1">
              <a:extLst>
                <a:ext uri="{63B3BB69-23CF-44E3-9099-C40C66FF867C}">
                  <a14:compatExt spid="_x0000_s12918"/>
                </a:ext>
                <a:ext uri="{FF2B5EF4-FFF2-40B4-BE49-F238E27FC236}">
                  <a16:creationId xmlns:a16="http://schemas.microsoft.com/office/drawing/2014/main" id="{00000000-0008-0000-0300-00007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392</xdr:row>
          <xdr:rowOff>0</xdr:rowOff>
        </xdr:from>
        <xdr:to>
          <xdr:col>10</xdr:col>
          <xdr:colOff>99060</xdr:colOff>
          <xdr:row>392</xdr:row>
          <xdr:rowOff>243840</xdr:rowOff>
        </xdr:to>
        <xdr:sp macro="" textlink="">
          <xdr:nvSpPr>
            <xdr:cNvPr id="12919" name="Check Box 631" hidden="1">
              <a:extLst>
                <a:ext uri="{63B3BB69-23CF-44E3-9099-C40C66FF867C}">
                  <a14:compatExt spid="_x0000_s12919"/>
                </a:ext>
                <a:ext uri="{FF2B5EF4-FFF2-40B4-BE49-F238E27FC236}">
                  <a16:creationId xmlns:a16="http://schemas.microsoft.com/office/drawing/2014/main" id="{00000000-0008-0000-0300-00007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392</xdr:row>
          <xdr:rowOff>0</xdr:rowOff>
        </xdr:from>
        <xdr:to>
          <xdr:col>10</xdr:col>
          <xdr:colOff>99060</xdr:colOff>
          <xdr:row>392</xdr:row>
          <xdr:rowOff>243840</xdr:rowOff>
        </xdr:to>
        <xdr:sp macro="" textlink="">
          <xdr:nvSpPr>
            <xdr:cNvPr id="12920" name="Check Box 632" hidden="1">
              <a:extLst>
                <a:ext uri="{63B3BB69-23CF-44E3-9099-C40C66FF867C}">
                  <a14:compatExt spid="_x0000_s12920"/>
                </a:ext>
                <a:ext uri="{FF2B5EF4-FFF2-40B4-BE49-F238E27FC236}">
                  <a16:creationId xmlns:a16="http://schemas.microsoft.com/office/drawing/2014/main" id="{00000000-0008-0000-0300-00007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392</xdr:row>
          <xdr:rowOff>0</xdr:rowOff>
        </xdr:from>
        <xdr:to>
          <xdr:col>10</xdr:col>
          <xdr:colOff>99060</xdr:colOff>
          <xdr:row>392</xdr:row>
          <xdr:rowOff>243840</xdr:rowOff>
        </xdr:to>
        <xdr:sp macro="" textlink="">
          <xdr:nvSpPr>
            <xdr:cNvPr id="12921" name="Check Box 633" hidden="1">
              <a:extLst>
                <a:ext uri="{63B3BB69-23CF-44E3-9099-C40C66FF867C}">
                  <a14:compatExt spid="_x0000_s12921"/>
                </a:ext>
                <a:ext uri="{FF2B5EF4-FFF2-40B4-BE49-F238E27FC236}">
                  <a16:creationId xmlns:a16="http://schemas.microsoft.com/office/drawing/2014/main" id="{00000000-0008-0000-0300-00007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393</xdr:row>
          <xdr:rowOff>0</xdr:rowOff>
        </xdr:from>
        <xdr:to>
          <xdr:col>10</xdr:col>
          <xdr:colOff>99060</xdr:colOff>
          <xdr:row>393</xdr:row>
          <xdr:rowOff>243840</xdr:rowOff>
        </xdr:to>
        <xdr:sp macro="" textlink="">
          <xdr:nvSpPr>
            <xdr:cNvPr id="12922" name="Check Box 634" hidden="1">
              <a:extLst>
                <a:ext uri="{63B3BB69-23CF-44E3-9099-C40C66FF867C}">
                  <a14:compatExt spid="_x0000_s12922"/>
                </a:ext>
                <a:ext uri="{FF2B5EF4-FFF2-40B4-BE49-F238E27FC236}">
                  <a16:creationId xmlns:a16="http://schemas.microsoft.com/office/drawing/2014/main" id="{00000000-0008-0000-0300-00007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393</xdr:row>
          <xdr:rowOff>0</xdr:rowOff>
        </xdr:from>
        <xdr:to>
          <xdr:col>10</xdr:col>
          <xdr:colOff>99060</xdr:colOff>
          <xdr:row>393</xdr:row>
          <xdr:rowOff>243840</xdr:rowOff>
        </xdr:to>
        <xdr:sp macro="" textlink="">
          <xdr:nvSpPr>
            <xdr:cNvPr id="12923" name="Check Box 635" hidden="1">
              <a:extLst>
                <a:ext uri="{63B3BB69-23CF-44E3-9099-C40C66FF867C}">
                  <a14:compatExt spid="_x0000_s12923"/>
                </a:ext>
                <a:ext uri="{FF2B5EF4-FFF2-40B4-BE49-F238E27FC236}">
                  <a16:creationId xmlns:a16="http://schemas.microsoft.com/office/drawing/2014/main" id="{00000000-0008-0000-0300-00007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393</xdr:row>
          <xdr:rowOff>0</xdr:rowOff>
        </xdr:from>
        <xdr:to>
          <xdr:col>10</xdr:col>
          <xdr:colOff>99060</xdr:colOff>
          <xdr:row>393</xdr:row>
          <xdr:rowOff>243840</xdr:rowOff>
        </xdr:to>
        <xdr:sp macro="" textlink="">
          <xdr:nvSpPr>
            <xdr:cNvPr id="12924" name="Check Box 636" hidden="1">
              <a:extLst>
                <a:ext uri="{63B3BB69-23CF-44E3-9099-C40C66FF867C}">
                  <a14:compatExt spid="_x0000_s12924"/>
                </a:ext>
                <a:ext uri="{FF2B5EF4-FFF2-40B4-BE49-F238E27FC236}">
                  <a16:creationId xmlns:a16="http://schemas.microsoft.com/office/drawing/2014/main" id="{00000000-0008-0000-0300-00007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393</xdr:row>
          <xdr:rowOff>0</xdr:rowOff>
        </xdr:from>
        <xdr:to>
          <xdr:col>10</xdr:col>
          <xdr:colOff>99060</xdr:colOff>
          <xdr:row>393</xdr:row>
          <xdr:rowOff>243840</xdr:rowOff>
        </xdr:to>
        <xdr:sp macro="" textlink="">
          <xdr:nvSpPr>
            <xdr:cNvPr id="12925" name="Check Box 637" hidden="1">
              <a:extLst>
                <a:ext uri="{63B3BB69-23CF-44E3-9099-C40C66FF867C}">
                  <a14:compatExt spid="_x0000_s12925"/>
                </a:ext>
                <a:ext uri="{FF2B5EF4-FFF2-40B4-BE49-F238E27FC236}">
                  <a16:creationId xmlns:a16="http://schemas.microsoft.com/office/drawing/2014/main" id="{00000000-0008-0000-0300-00007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394</xdr:row>
          <xdr:rowOff>0</xdr:rowOff>
        </xdr:from>
        <xdr:to>
          <xdr:col>10</xdr:col>
          <xdr:colOff>99060</xdr:colOff>
          <xdr:row>394</xdr:row>
          <xdr:rowOff>243840</xdr:rowOff>
        </xdr:to>
        <xdr:sp macro="" textlink="">
          <xdr:nvSpPr>
            <xdr:cNvPr id="12926" name="Check Box 638" hidden="1">
              <a:extLst>
                <a:ext uri="{63B3BB69-23CF-44E3-9099-C40C66FF867C}">
                  <a14:compatExt spid="_x0000_s12926"/>
                </a:ext>
                <a:ext uri="{FF2B5EF4-FFF2-40B4-BE49-F238E27FC236}">
                  <a16:creationId xmlns:a16="http://schemas.microsoft.com/office/drawing/2014/main" id="{00000000-0008-0000-0300-00007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394</xdr:row>
          <xdr:rowOff>0</xdr:rowOff>
        </xdr:from>
        <xdr:to>
          <xdr:col>10</xdr:col>
          <xdr:colOff>99060</xdr:colOff>
          <xdr:row>394</xdr:row>
          <xdr:rowOff>243840</xdr:rowOff>
        </xdr:to>
        <xdr:sp macro="" textlink="">
          <xdr:nvSpPr>
            <xdr:cNvPr id="12927" name="Check Box 639" hidden="1">
              <a:extLst>
                <a:ext uri="{63B3BB69-23CF-44E3-9099-C40C66FF867C}">
                  <a14:compatExt spid="_x0000_s12927"/>
                </a:ext>
                <a:ext uri="{FF2B5EF4-FFF2-40B4-BE49-F238E27FC236}">
                  <a16:creationId xmlns:a16="http://schemas.microsoft.com/office/drawing/2014/main" id="{00000000-0008-0000-0300-00007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394</xdr:row>
          <xdr:rowOff>0</xdr:rowOff>
        </xdr:from>
        <xdr:to>
          <xdr:col>10</xdr:col>
          <xdr:colOff>99060</xdr:colOff>
          <xdr:row>394</xdr:row>
          <xdr:rowOff>243840</xdr:rowOff>
        </xdr:to>
        <xdr:sp macro="" textlink="">
          <xdr:nvSpPr>
            <xdr:cNvPr id="12928" name="Check Box 640" hidden="1">
              <a:extLst>
                <a:ext uri="{63B3BB69-23CF-44E3-9099-C40C66FF867C}">
                  <a14:compatExt spid="_x0000_s12928"/>
                </a:ext>
                <a:ext uri="{FF2B5EF4-FFF2-40B4-BE49-F238E27FC236}">
                  <a16:creationId xmlns:a16="http://schemas.microsoft.com/office/drawing/2014/main" id="{00000000-0008-0000-0300-00008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394</xdr:row>
          <xdr:rowOff>0</xdr:rowOff>
        </xdr:from>
        <xdr:to>
          <xdr:col>10</xdr:col>
          <xdr:colOff>99060</xdr:colOff>
          <xdr:row>394</xdr:row>
          <xdr:rowOff>243840</xdr:rowOff>
        </xdr:to>
        <xdr:sp macro="" textlink="">
          <xdr:nvSpPr>
            <xdr:cNvPr id="12929" name="Check Box 641" hidden="1">
              <a:extLst>
                <a:ext uri="{63B3BB69-23CF-44E3-9099-C40C66FF867C}">
                  <a14:compatExt spid="_x0000_s12929"/>
                </a:ext>
                <a:ext uri="{FF2B5EF4-FFF2-40B4-BE49-F238E27FC236}">
                  <a16:creationId xmlns:a16="http://schemas.microsoft.com/office/drawing/2014/main" id="{00000000-0008-0000-0300-00008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395</xdr:row>
          <xdr:rowOff>0</xdr:rowOff>
        </xdr:from>
        <xdr:to>
          <xdr:col>10</xdr:col>
          <xdr:colOff>99060</xdr:colOff>
          <xdr:row>395</xdr:row>
          <xdr:rowOff>243840</xdr:rowOff>
        </xdr:to>
        <xdr:sp macro="" textlink="">
          <xdr:nvSpPr>
            <xdr:cNvPr id="12930" name="Check Box 642" hidden="1">
              <a:extLst>
                <a:ext uri="{63B3BB69-23CF-44E3-9099-C40C66FF867C}">
                  <a14:compatExt spid="_x0000_s12930"/>
                </a:ext>
                <a:ext uri="{FF2B5EF4-FFF2-40B4-BE49-F238E27FC236}">
                  <a16:creationId xmlns:a16="http://schemas.microsoft.com/office/drawing/2014/main" id="{00000000-0008-0000-0300-00008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395</xdr:row>
          <xdr:rowOff>0</xdr:rowOff>
        </xdr:from>
        <xdr:to>
          <xdr:col>10</xdr:col>
          <xdr:colOff>99060</xdr:colOff>
          <xdr:row>395</xdr:row>
          <xdr:rowOff>243840</xdr:rowOff>
        </xdr:to>
        <xdr:sp macro="" textlink="">
          <xdr:nvSpPr>
            <xdr:cNvPr id="12931" name="Check Box 643" hidden="1">
              <a:extLst>
                <a:ext uri="{63B3BB69-23CF-44E3-9099-C40C66FF867C}">
                  <a14:compatExt spid="_x0000_s12931"/>
                </a:ext>
                <a:ext uri="{FF2B5EF4-FFF2-40B4-BE49-F238E27FC236}">
                  <a16:creationId xmlns:a16="http://schemas.microsoft.com/office/drawing/2014/main" id="{00000000-0008-0000-0300-00008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395</xdr:row>
          <xdr:rowOff>0</xdr:rowOff>
        </xdr:from>
        <xdr:to>
          <xdr:col>10</xdr:col>
          <xdr:colOff>99060</xdr:colOff>
          <xdr:row>395</xdr:row>
          <xdr:rowOff>243840</xdr:rowOff>
        </xdr:to>
        <xdr:sp macro="" textlink="">
          <xdr:nvSpPr>
            <xdr:cNvPr id="12932" name="Check Box 644" hidden="1">
              <a:extLst>
                <a:ext uri="{63B3BB69-23CF-44E3-9099-C40C66FF867C}">
                  <a14:compatExt spid="_x0000_s12932"/>
                </a:ext>
                <a:ext uri="{FF2B5EF4-FFF2-40B4-BE49-F238E27FC236}">
                  <a16:creationId xmlns:a16="http://schemas.microsoft.com/office/drawing/2014/main" id="{00000000-0008-0000-0300-00008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395</xdr:row>
          <xdr:rowOff>0</xdr:rowOff>
        </xdr:from>
        <xdr:to>
          <xdr:col>10</xdr:col>
          <xdr:colOff>99060</xdr:colOff>
          <xdr:row>395</xdr:row>
          <xdr:rowOff>243840</xdr:rowOff>
        </xdr:to>
        <xdr:sp macro="" textlink="">
          <xdr:nvSpPr>
            <xdr:cNvPr id="12933" name="Check Box 645" hidden="1">
              <a:extLst>
                <a:ext uri="{63B3BB69-23CF-44E3-9099-C40C66FF867C}">
                  <a14:compatExt spid="_x0000_s12933"/>
                </a:ext>
                <a:ext uri="{FF2B5EF4-FFF2-40B4-BE49-F238E27FC236}">
                  <a16:creationId xmlns:a16="http://schemas.microsoft.com/office/drawing/2014/main" id="{00000000-0008-0000-0300-00008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398</xdr:row>
          <xdr:rowOff>243840</xdr:rowOff>
        </xdr:from>
        <xdr:to>
          <xdr:col>10</xdr:col>
          <xdr:colOff>106680</xdr:colOff>
          <xdr:row>399</xdr:row>
          <xdr:rowOff>236220</xdr:rowOff>
        </xdr:to>
        <xdr:sp macro="" textlink="">
          <xdr:nvSpPr>
            <xdr:cNvPr id="12934" name="Check Box 646" hidden="1">
              <a:extLst>
                <a:ext uri="{63B3BB69-23CF-44E3-9099-C40C66FF867C}">
                  <a14:compatExt spid="_x0000_s12934"/>
                </a:ext>
                <a:ext uri="{FF2B5EF4-FFF2-40B4-BE49-F238E27FC236}">
                  <a16:creationId xmlns:a16="http://schemas.microsoft.com/office/drawing/2014/main" id="{00000000-0008-0000-0300-00008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398</xdr:row>
          <xdr:rowOff>243840</xdr:rowOff>
        </xdr:from>
        <xdr:to>
          <xdr:col>10</xdr:col>
          <xdr:colOff>106680</xdr:colOff>
          <xdr:row>399</xdr:row>
          <xdr:rowOff>236220</xdr:rowOff>
        </xdr:to>
        <xdr:sp macro="" textlink="">
          <xdr:nvSpPr>
            <xdr:cNvPr id="12935" name="Check Box 647" hidden="1">
              <a:extLst>
                <a:ext uri="{63B3BB69-23CF-44E3-9099-C40C66FF867C}">
                  <a14:compatExt spid="_x0000_s12935"/>
                </a:ext>
                <a:ext uri="{FF2B5EF4-FFF2-40B4-BE49-F238E27FC236}">
                  <a16:creationId xmlns:a16="http://schemas.microsoft.com/office/drawing/2014/main" id="{00000000-0008-0000-0300-00008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398</xdr:row>
          <xdr:rowOff>243840</xdr:rowOff>
        </xdr:from>
        <xdr:to>
          <xdr:col>10</xdr:col>
          <xdr:colOff>106680</xdr:colOff>
          <xdr:row>399</xdr:row>
          <xdr:rowOff>236220</xdr:rowOff>
        </xdr:to>
        <xdr:sp macro="" textlink="">
          <xdr:nvSpPr>
            <xdr:cNvPr id="12936" name="Check Box 648" hidden="1">
              <a:extLst>
                <a:ext uri="{63B3BB69-23CF-44E3-9099-C40C66FF867C}">
                  <a14:compatExt spid="_x0000_s12936"/>
                </a:ext>
                <a:ext uri="{FF2B5EF4-FFF2-40B4-BE49-F238E27FC236}">
                  <a16:creationId xmlns:a16="http://schemas.microsoft.com/office/drawing/2014/main" id="{00000000-0008-0000-0300-00008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398</xdr:row>
          <xdr:rowOff>243840</xdr:rowOff>
        </xdr:from>
        <xdr:to>
          <xdr:col>10</xdr:col>
          <xdr:colOff>106680</xdr:colOff>
          <xdr:row>399</xdr:row>
          <xdr:rowOff>236220</xdr:rowOff>
        </xdr:to>
        <xdr:sp macro="" textlink="">
          <xdr:nvSpPr>
            <xdr:cNvPr id="12937" name="Check Box 649" hidden="1">
              <a:extLst>
                <a:ext uri="{63B3BB69-23CF-44E3-9099-C40C66FF867C}">
                  <a14:compatExt spid="_x0000_s12937"/>
                </a:ext>
                <a:ext uri="{FF2B5EF4-FFF2-40B4-BE49-F238E27FC236}">
                  <a16:creationId xmlns:a16="http://schemas.microsoft.com/office/drawing/2014/main" id="{00000000-0008-0000-0300-00008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399</xdr:row>
          <xdr:rowOff>243840</xdr:rowOff>
        </xdr:from>
        <xdr:to>
          <xdr:col>10</xdr:col>
          <xdr:colOff>106680</xdr:colOff>
          <xdr:row>400</xdr:row>
          <xdr:rowOff>236220</xdr:rowOff>
        </xdr:to>
        <xdr:sp macro="" textlink="">
          <xdr:nvSpPr>
            <xdr:cNvPr id="12938" name="Check Box 650" hidden="1">
              <a:extLst>
                <a:ext uri="{63B3BB69-23CF-44E3-9099-C40C66FF867C}">
                  <a14:compatExt spid="_x0000_s12938"/>
                </a:ext>
                <a:ext uri="{FF2B5EF4-FFF2-40B4-BE49-F238E27FC236}">
                  <a16:creationId xmlns:a16="http://schemas.microsoft.com/office/drawing/2014/main" id="{00000000-0008-0000-0300-00008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399</xdr:row>
          <xdr:rowOff>243840</xdr:rowOff>
        </xdr:from>
        <xdr:to>
          <xdr:col>10</xdr:col>
          <xdr:colOff>106680</xdr:colOff>
          <xdr:row>400</xdr:row>
          <xdr:rowOff>236220</xdr:rowOff>
        </xdr:to>
        <xdr:sp macro="" textlink="">
          <xdr:nvSpPr>
            <xdr:cNvPr id="12939" name="Check Box 651" hidden="1">
              <a:extLst>
                <a:ext uri="{63B3BB69-23CF-44E3-9099-C40C66FF867C}">
                  <a14:compatExt spid="_x0000_s12939"/>
                </a:ext>
                <a:ext uri="{FF2B5EF4-FFF2-40B4-BE49-F238E27FC236}">
                  <a16:creationId xmlns:a16="http://schemas.microsoft.com/office/drawing/2014/main" id="{00000000-0008-0000-0300-00008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399</xdr:row>
          <xdr:rowOff>243840</xdr:rowOff>
        </xdr:from>
        <xdr:to>
          <xdr:col>10</xdr:col>
          <xdr:colOff>106680</xdr:colOff>
          <xdr:row>400</xdr:row>
          <xdr:rowOff>236220</xdr:rowOff>
        </xdr:to>
        <xdr:sp macro="" textlink="">
          <xdr:nvSpPr>
            <xdr:cNvPr id="12940" name="Check Box 652" hidden="1">
              <a:extLst>
                <a:ext uri="{63B3BB69-23CF-44E3-9099-C40C66FF867C}">
                  <a14:compatExt spid="_x0000_s12940"/>
                </a:ext>
                <a:ext uri="{FF2B5EF4-FFF2-40B4-BE49-F238E27FC236}">
                  <a16:creationId xmlns:a16="http://schemas.microsoft.com/office/drawing/2014/main" id="{00000000-0008-0000-0300-00008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399</xdr:row>
          <xdr:rowOff>243840</xdr:rowOff>
        </xdr:from>
        <xdr:to>
          <xdr:col>10</xdr:col>
          <xdr:colOff>106680</xdr:colOff>
          <xdr:row>400</xdr:row>
          <xdr:rowOff>236220</xdr:rowOff>
        </xdr:to>
        <xdr:sp macro="" textlink="">
          <xdr:nvSpPr>
            <xdr:cNvPr id="12941" name="Check Box 653" hidden="1">
              <a:extLst>
                <a:ext uri="{63B3BB69-23CF-44E3-9099-C40C66FF867C}">
                  <a14:compatExt spid="_x0000_s12941"/>
                </a:ext>
                <a:ext uri="{FF2B5EF4-FFF2-40B4-BE49-F238E27FC236}">
                  <a16:creationId xmlns:a16="http://schemas.microsoft.com/office/drawing/2014/main" id="{00000000-0008-0000-0300-00008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400</xdr:row>
          <xdr:rowOff>243840</xdr:rowOff>
        </xdr:from>
        <xdr:to>
          <xdr:col>10</xdr:col>
          <xdr:colOff>106680</xdr:colOff>
          <xdr:row>401</xdr:row>
          <xdr:rowOff>236220</xdr:rowOff>
        </xdr:to>
        <xdr:sp macro="" textlink="">
          <xdr:nvSpPr>
            <xdr:cNvPr id="12942" name="Check Box 654" hidden="1">
              <a:extLst>
                <a:ext uri="{63B3BB69-23CF-44E3-9099-C40C66FF867C}">
                  <a14:compatExt spid="_x0000_s12942"/>
                </a:ext>
                <a:ext uri="{FF2B5EF4-FFF2-40B4-BE49-F238E27FC236}">
                  <a16:creationId xmlns:a16="http://schemas.microsoft.com/office/drawing/2014/main" id="{00000000-0008-0000-0300-00008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400</xdr:row>
          <xdr:rowOff>243840</xdr:rowOff>
        </xdr:from>
        <xdr:to>
          <xdr:col>10</xdr:col>
          <xdr:colOff>106680</xdr:colOff>
          <xdr:row>401</xdr:row>
          <xdr:rowOff>236220</xdr:rowOff>
        </xdr:to>
        <xdr:sp macro="" textlink="">
          <xdr:nvSpPr>
            <xdr:cNvPr id="12943" name="Check Box 655" hidden="1">
              <a:extLst>
                <a:ext uri="{63B3BB69-23CF-44E3-9099-C40C66FF867C}">
                  <a14:compatExt spid="_x0000_s12943"/>
                </a:ext>
                <a:ext uri="{FF2B5EF4-FFF2-40B4-BE49-F238E27FC236}">
                  <a16:creationId xmlns:a16="http://schemas.microsoft.com/office/drawing/2014/main" id="{00000000-0008-0000-0300-00008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400</xdr:row>
          <xdr:rowOff>243840</xdr:rowOff>
        </xdr:from>
        <xdr:to>
          <xdr:col>10</xdr:col>
          <xdr:colOff>106680</xdr:colOff>
          <xdr:row>401</xdr:row>
          <xdr:rowOff>236220</xdr:rowOff>
        </xdr:to>
        <xdr:sp macro="" textlink="">
          <xdr:nvSpPr>
            <xdr:cNvPr id="12944" name="Check Box 656" hidden="1">
              <a:extLst>
                <a:ext uri="{63B3BB69-23CF-44E3-9099-C40C66FF867C}">
                  <a14:compatExt spid="_x0000_s12944"/>
                </a:ext>
                <a:ext uri="{FF2B5EF4-FFF2-40B4-BE49-F238E27FC236}">
                  <a16:creationId xmlns:a16="http://schemas.microsoft.com/office/drawing/2014/main" id="{00000000-0008-0000-0300-00009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400</xdr:row>
          <xdr:rowOff>243840</xdr:rowOff>
        </xdr:from>
        <xdr:to>
          <xdr:col>10</xdr:col>
          <xdr:colOff>106680</xdr:colOff>
          <xdr:row>401</xdr:row>
          <xdr:rowOff>236220</xdr:rowOff>
        </xdr:to>
        <xdr:sp macro="" textlink="">
          <xdr:nvSpPr>
            <xdr:cNvPr id="12945" name="Check Box 657" hidden="1">
              <a:extLst>
                <a:ext uri="{63B3BB69-23CF-44E3-9099-C40C66FF867C}">
                  <a14:compatExt spid="_x0000_s12945"/>
                </a:ext>
                <a:ext uri="{FF2B5EF4-FFF2-40B4-BE49-F238E27FC236}">
                  <a16:creationId xmlns:a16="http://schemas.microsoft.com/office/drawing/2014/main" id="{00000000-0008-0000-0300-00009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401</xdr:row>
          <xdr:rowOff>243840</xdr:rowOff>
        </xdr:from>
        <xdr:to>
          <xdr:col>10</xdr:col>
          <xdr:colOff>106680</xdr:colOff>
          <xdr:row>402</xdr:row>
          <xdr:rowOff>236220</xdr:rowOff>
        </xdr:to>
        <xdr:sp macro="" textlink="">
          <xdr:nvSpPr>
            <xdr:cNvPr id="12946" name="Check Box 658" hidden="1">
              <a:extLst>
                <a:ext uri="{63B3BB69-23CF-44E3-9099-C40C66FF867C}">
                  <a14:compatExt spid="_x0000_s12946"/>
                </a:ext>
                <a:ext uri="{FF2B5EF4-FFF2-40B4-BE49-F238E27FC236}">
                  <a16:creationId xmlns:a16="http://schemas.microsoft.com/office/drawing/2014/main" id="{00000000-0008-0000-0300-00009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401</xdr:row>
          <xdr:rowOff>243840</xdr:rowOff>
        </xdr:from>
        <xdr:to>
          <xdr:col>10</xdr:col>
          <xdr:colOff>106680</xdr:colOff>
          <xdr:row>402</xdr:row>
          <xdr:rowOff>236220</xdr:rowOff>
        </xdr:to>
        <xdr:sp macro="" textlink="">
          <xdr:nvSpPr>
            <xdr:cNvPr id="12947" name="Check Box 659" hidden="1">
              <a:extLst>
                <a:ext uri="{63B3BB69-23CF-44E3-9099-C40C66FF867C}">
                  <a14:compatExt spid="_x0000_s12947"/>
                </a:ext>
                <a:ext uri="{FF2B5EF4-FFF2-40B4-BE49-F238E27FC236}">
                  <a16:creationId xmlns:a16="http://schemas.microsoft.com/office/drawing/2014/main" id="{00000000-0008-0000-0300-00009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401</xdr:row>
          <xdr:rowOff>243840</xdr:rowOff>
        </xdr:from>
        <xdr:to>
          <xdr:col>10</xdr:col>
          <xdr:colOff>106680</xdr:colOff>
          <xdr:row>402</xdr:row>
          <xdr:rowOff>236220</xdr:rowOff>
        </xdr:to>
        <xdr:sp macro="" textlink="">
          <xdr:nvSpPr>
            <xdr:cNvPr id="12948" name="Check Box 660" hidden="1">
              <a:extLst>
                <a:ext uri="{63B3BB69-23CF-44E3-9099-C40C66FF867C}">
                  <a14:compatExt spid="_x0000_s12948"/>
                </a:ext>
                <a:ext uri="{FF2B5EF4-FFF2-40B4-BE49-F238E27FC236}">
                  <a16:creationId xmlns:a16="http://schemas.microsoft.com/office/drawing/2014/main" id="{00000000-0008-0000-0300-00009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401</xdr:row>
          <xdr:rowOff>243840</xdr:rowOff>
        </xdr:from>
        <xdr:to>
          <xdr:col>10</xdr:col>
          <xdr:colOff>106680</xdr:colOff>
          <xdr:row>402</xdr:row>
          <xdr:rowOff>236220</xdr:rowOff>
        </xdr:to>
        <xdr:sp macro="" textlink="">
          <xdr:nvSpPr>
            <xdr:cNvPr id="12949" name="Check Box 661" hidden="1">
              <a:extLst>
                <a:ext uri="{63B3BB69-23CF-44E3-9099-C40C66FF867C}">
                  <a14:compatExt spid="_x0000_s12949"/>
                </a:ext>
                <a:ext uri="{FF2B5EF4-FFF2-40B4-BE49-F238E27FC236}">
                  <a16:creationId xmlns:a16="http://schemas.microsoft.com/office/drawing/2014/main" id="{00000000-0008-0000-0300-00009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402</xdr:row>
          <xdr:rowOff>243840</xdr:rowOff>
        </xdr:from>
        <xdr:to>
          <xdr:col>10</xdr:col>
          <xdr:colOff>106680</xdr:colOff>
          <xdr:row>403</xdr:row>
          <xdr:rowOff>236220</xdr:rowOff>
        </xdr:to>
        <xdr:sp macro="" textlink="">
          <xdr:nvSpPr>
            <xdr:cNvPr id="12950" name="Check Box 662" hidden="1">
              <a:extLst>
                <a:ext uri="{63B3BB69-23CF-44E3-9099-C40C66FF867C}">
                  <a14:compatExt spid="_x0000_s12950"/>
                </a:ext>
                <a:ext uri="{FF2B5EF4-FFF2-40B4-BE49-F238E27FC236}">
                  <a16:creationId xmlns:a16="http://schemas.microsoft.com/office/drawing/2014/main" id="{00000000-0008-0000-0300-00009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402</xdr:row>
          <xdr:rowOff>243840</xdr:rowOff>
        </xdr:from>
        <xdr:to>
          <xdr:col>10</xdr:col>
          <xdr:colOff>106680</xdr:colOff>
          <xdr:row>403</xdr:row>
          <xdr:rowOff>236220</xdr:rowOff>
        </xdr:to>
        <xdr:sp macro="" textlink="">
          <xdr:nvSpPr>
            <xdr:cNvPr id="12951" name="Check Box 663" hidden="1">
              <a:extLst>
                <a:ext uri="{63B3BB69-23CF-44E3-9099-C40C66FF867C}">
                  <a14:compatExt spid="_x0000_s12951"/>
                </a:ext>
                <a:ext uri="{FF2B5EF4-FFF2-40B4-BE49-F238E27FC236}">
                  <a16:creationId xmlns:a16="http://schemas.microsoft.com/office/drawing/2014/main" id="{00000000-0008-0000-0300-00009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402</xdr:row>
          <xdr:rowOff>243840</xdr:rowOff>
        </xdr:from>
        <xdr:to>
          <xdr:col>10</xdr:col>
          <xdr:colOff>106680</xdr:colOff>
          <xdr:row>403</xdr:row>
          <xdr:rowOff>236220</xdr:rowOff>
        </xdr:to>
        <xdr:sp macro="" textlink="">
          <xdr:nvSpPr>
            <xdr:cNvPr id="12952" name="Check Box 664" hidden="1">
              <a:extLst>
                <a:ext uri="{63B3BB69-23CF-44E3-9099-C40C66FF867C}">
                  <a14:compatExt spid="_x0000_s12952"/>
                </a:ext>
                <a:ext uri="{FF2B5EF4-FFF2-40B4-BE49-F238E27FC236}">
                  <a16:creationId xmlns:a16="http://schemas.microsoft.com/office/drawing/2014/main" id="{00000000-0008-0000-0300-00009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402</xdr:row>
          <xdr:rowOff>243840</xdr:rowOff>
        </xdr:from>
        <xdr:to>
          <xdr:col>10</xdr:col>
          <xdr:colOff>106680</xdr:colOff>
          <xdr:row>403</xdr:row>
          <xdr:rowOff>236220</xdr:rowOff>
        </xdr:to>
        <xdr:sp macro="" textlink="">
          <xdr:nvSpPr>
            <xdr:cNvPr id="12953" name="Check Box 665" hidden="1">
              <a:extLst>
                <a:ext uri="{63B3BB69-23CF-44E3-9099-C40C66FF867C}">
                  <a14:compatExt spid="_x0000_s12953"/>
                </a:ext>
                <a:ext uri="{FF2B5EF4-FFF2-40B4-BE49-F238E27FC236}">
                  <a16:creationId xmlns:a16="http://schemas.microsoft.com/office/drawing/2014/main" id="{00000000-0008-0000-0300-00009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403</xdr:row>
          <xdr:rowOff>243840</xdr:rowOff>
        </xdr:from>
        <xdr:to>
          <xdr:col>10</xdr:col>
          <xdr:colOff>106680</xdr:colOff>
          <xdr:row>404</xdr:row>
          <xdr:rowOff>236220</xdr:rowOff>
        </xdr:to>
        <xdr:sp macro="" textlink="">
          <xdr:nvSpPr>
            <xdr:cNvPr id="12954" name="Check Box 666" hidden="1">
              <a:extLst>
                <a:ext uri="{63B3BB69-23CF-44E3-9099-C40C66FF867C}">
                  <a14:compatExt spid="_x0000_s12954"/>
                </a:ext>
                <a:ext uri="{FF2B5EF4-FFF2-40B4-BE49-F238E27FC236}">
                  <a16:creationId xmlns:a16="http://schemas.microsoft.com/office/drawing/2014/main" id="{00000000-0008-0000-0300-00009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403</xdr:row>
          <xdr:rowOff>243840</xdr:rowOff>
        </xdr:from>
        <xdr:to>
          <xdr:col>10</xdr:col>
          <xdr:colOff>106680</xdr:colOff>
          <xdr:row>404</xdr:row>
          <xdr:rowOff>236220</xdr:rowOff>
        </xdr:to>
        <xdr:sp macro="" textlink="">
          <xdr:nvSpPr>
            <xdr:cNvPr id="12955" name="Check Box 667" hidden="1">
              <a:extLst>
                <a:ext uri="{63B3BB69-23CF-44E3-9099-C40C66FF867C}">
                  <a14:compatExt spid="_x0000_s12955"/>
                </a:ext>
                <a:ext uri="{FF2B5EF4-FFF2-40B4-BE49-F238E27FC236}">
                  <a16:creationId xmlns:a16="http://schemas.microsoft.com/office/drawing/2014/main" id="{00000000-0008-0000-0300-00009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403</xdr:row>
          <xdr:rowOff>243840</xdr:rowOff>
        </xdr:from>
        <xdr:to>
          <xdr:col>10</xdr:col>
          <xdr:colOff>106680</xdr:colOff>
          <xdr:row>404</xdr:row>
          <xdr:rowOff>236220</xdr:rowOff>
        </xdr:to>
        <xdr:sp macro="" textlink="">
          <xdr:nvSpPr>
            <xdr:cNvPr id="12956" name="Check Box 668" hidden="1">
              <a:extLst>
                <a:ext uri="{63B3BB69-23CF-44E3-9099-C40C66FF867C}">
                  <a14:compatExt spid="_x0000_s12956"/>
                </a:ext>
                <a:ext uri="{FF2B5EF4-FFF2-40B4-BE49-F238E27FC236}">
                  <a16:creationId xmlns:a16="http://schemas.microsoft.com/office/drawing/2014/main" id="{00000000-0008-0000-0300-00009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403</xdr:row>
          <xdr:rowOff>243840</xdr:rowOff>
        </xdr:from>
        <xdr:to>
          <xdr:col>10</xdr:col>
          <xdr:colOff>106680</xdr:colOff>
          <xdr:row>404</xdr:row>
          <xdr:rowOff>236220</xdr:rowOff>
        </xdr:to>
        <xdr:sp macro="" textlink="">
          <xdr:nvSpPr>
            <xdr:cNvPr id="12957" name="Check Box 669" hidden="1">
              <a:extLst>
                <a:ext uri="{63B3BB69-23CF-44E3-9099-C40C66FF867C}">
                  <a14:compatExt spid="_x0000_s12957"/>
                </a:ext>
                <a:ext uri="{FF2B5EF4-FFF2-40B4-BE49-F238E27FC236}">
                  <a16:creationId xmlns:a16="http://schemas.microsoft.com/office/drawing/2014/main" id="{00000000-0008-0000-0300-00009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404</xdr:row>
          <xdr:rowOff>243840</xdr:rowOff>
        </xdr:from>
        <xdr:to>
          <xdr:col>10</xdr:col>
          <xdr:colOff>106680</xdr:colOff>
          <xdr:row>405</xdr:row>
          <xdr:rowOff>236220</xdr:rowOff>
        </xdr:to>
        <xdr:sp macro="" textlink="">
          <xdr:nvSpPr>
            <xdr:cNvPr id="12958" name="Check Box 670" hidden="1">
              <a:extLst>
                <a:ext uri="{63B3BB69-23CF-44E3-9099-C40C66FF867C}">
                  <a14:compatExt spid="_x0000_s12958"/>
                </a:ext>
                <a:ext uri="{FF2B5EF4-FFF2-40B4-BE49-F238E27FC236}">
                  <a16:creationId xmlns:a16="http://schemas.microsoft.com/office/drawing/2014/main" id="{00000000-0008-0000-0300-00009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404</xdr:row>
          <xdr:rowOff>243840</xdr:rowOff>
        </xdr:from>
        <xdr:to>
          <xdr:col>10</xdr:col>
          <xdr:colOff>106680</xdr:colOff>
          <xdr:row>405</xdr:row>
          <xdr:rowOff>236220</xdr:rowOff>
        </xdr:to>
        <xdr:sp macro="" textlink="">
          <xdr:nvSpPr>
            <xdr:cNvPr id="12959" name="Check Box 671" hidden="1">
              <a:extLst>
                <a:ext uri="{63B3BB69-23CF-44E3-9099-C40C66FF867C}">
                  <a14:compatExt spid="_x0000_s12959"/>
                </a:ext>
                <a:ext uri="{FF2B5EF4-FFF2-40B4-BE49-F238E27FC236}">
                  <a16:creationId xmlns:a16="http://schemas.microsoft.com/office/drawing/2014/main" id="{00000000-0008-0000-0300-00009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404</xdr:row>
          <xdr:rowOff>243840</xdr:rowOff>
        </xdr:from>
        <xdr:to>
          <xdr:col>10</xdr:col>
          <xdr:colOff>106680</xdr:colOff>
          <xdr:row>405</xdr:row>
          <xdr:rowOff>236220</xdr:rowOff>
        </xdr:to>
        <xdr:sp macro="" textlink="">
          <xdr:nvSpPr>
            <xdr:cNvPr id="12960" name="Check Box 672" hidden="1">
              <a:extLst>
                <a:ext uri="{63B3BB69-23CF-44E3-9099-C40C66FF867C}">
                  <a14:compatExt spid="_x0000_s12960"/>
                </a:ext>
                <a:ext uri="{FF2B5EF4-FFF2-40B4-BE49-F238E27FC236}">
                  <a16:creationId xmlns:a16="http://schemas.microsoft.com/office/drawing/2014/main" id="{00000000-0008-0000-0300-0000A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404</xdr:row>
          <xdr:rowOff>243840</xdr:rowOff>
        </xdr:from>
        <xdr:to>
          <xdr:col>10</xdr:col>
          <xdr:colOff>106680</xdr:colOff>
          <xdr:row>405</xdr:row>
          <xdr:rowOff>236220</xdr:rowOff>
        </xdr:to>
        <xdr:sp macro="" textlink="">
          <xdr:nvSpPr>
            <xdr:cNvPr id="12961" name="Check Box 673" hidden="1">
              <a:extLst>
                <a:ext uri="{63B3BB69-23CF-44E3-9099-C40C66FF867C}">
                  <a14:compatExt spid="_x0000_s12961"/>
                </a:ext>
                <a:ext uri="{FF2B5EF4-FFF2-40B4-BE49-F238E27FC236}">
                  <a16:creationId xmlns:a16="http://schemas.microsoft.com/office/drawing/2014/main" id="{00000000-0008-0000-0300-0000A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405</xdr:row>
          <xdr:rowOff>243840</xdr:rowOff>
        </xdr:from>
        <xdr:to>
          <xdr:col>10</xdr:col>
          <xdr:colOff>106680</xdr:colOff>
          <xdr:row>406</xdr:row>
          <xdr:rowOff>236220</xdr:rowOff>
        </xdr:to>
        <xdr:sp macro="" textlink="">
          <xdr:nvSpPr>
            <xdr:cNvPr id="12962" name="Check Box 674" hidden="1">
              <a:extLst>
                <a:ext uri="{63B3BB69-23CF-44E3-9099-C40C66FF867C}">
                  <a14:compatExt spid="_x0000_s12962"/>
                </a:ext>
                <a:ext uri="{FF2B5EF4-FFF2-40B4-BE49-F238E27FC236}">
                  <a16:creationId xmlns:a16="http://schemas.microsoft.com/office/drawing/2014/main" id="{00000000-0008-0000-0300-0000A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405</xdr:row>
          <xdr:rowOff>243840</xdr:rowOff>
        </xdr:from>
        <xdr:to>
          <xdr:col>10</xdr:col>
          <xdr:colOff>106680</xdr:colOff>
          <xdr:row>406</xdr:row>
          <xdr:rowOff>236220</xdr:rowOff>
        </xdr:to>
        <xdr:sp macro="" textlink="">
          <xdr:nvSpPr>
            <xdr:cNvPr id="12963" name="Check Box 675" hidden="1">
              <a:extLst>
                <a:ext uri="{63B3BB69-23CF-44E3-9099-C40C66FF867C}">
                  <a14:compatExt spid="_x0000_s12963"/>
                </a:ext>
                <a:ext uri="{FF2B5EF4-FFF2-40B4-BE49-F238E27FC236}">
                  <a16:creationId xmlns:a16="http://schemas.microsoft.com/office/drawing/2014/main" id="{00000000-0008-0000-0300-0000A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405</xdr:row>
          <xdr:rowOff>243840</xdr:rowOff>
        </xdr:from>
        <xdr:to>
          <xdr:col>10</xdr:col>
          <xdr:colOff>106680</xdr:colOff>
          <xdr:row>406</xdr:row>
          <xdr:rowOff>236220</xdr:rowOff>
        </xdr:to>
        <xdr:sp macro="" textlink="">
          <xdr:nvSpPr>
            <xdr:cNvPr id="12964" name="Check Box 676" hidden="1">
              <a:extLst>
                <a:ext uri="{63B3BB69-23CF-44E3-9099-C40C66FF867C}">
                  <a14:compatExt spid="_x0000_s12964"/>
                </a:ext>
                <a:ext uri="{FF2B5EF4-FFF2-40B4-BE49-F238E27FC236}">
                  <a16:creationId xmlns:a16="http://schemas.microsoft.com/office/drawing/2014/main" id="{00000000-0008-0000-0300-0000A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405</xdr:row>
          <xdr:rowOff>243840</xdr:rowOff>
        </xdr:from>
        <xdr:to>
          <xdr:col>10</xdr:col>
          <xdr:colOff>106680</xdr:colOff>
          <xdr:row>406</xdr:row>
          <xdr:rowOff>236220</xdr:rowOff>
        </xdr:to>
        <xdr:sp macro="" textlink="">
          <xdr:nvSpPr>
            <xdr:cNvPr id="12965" name="Check Box 677" hidden="1">
              <a:extLst>
                <a:ext uri="{63B3BB69-23CF-44E3-9099-C40C66FF867C}">
                  <a14:compatExt spid="_x0000_s12965"/>
                </a:ext>
                <a:ext uri="{FF2B5EF4-FFF2-40B4-BE49-F238E27FC236}">
                  <a16:creationId xmlns:a16="http://schemas.microsoft.com/office/drawing/2014/main" id="{00000000-0008-0000-0300-0000A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406</xdr:row>
          <xdr:rowOff>243840</xdr:rowOff>
        </xdr:from>
        <xdr:to>
          <xdr:col>10</xdr:col>
          <xdr:colOff>106680</xdr:colOff>
          <xdr:row>407</xdr:row>
          <xdr:rowOff>236220</xdr:rowOff>
        </xdr:to>
        <xdr:sp macro="" textlink="">
          <xdr:nvSpPr>
            <xdr:cNvPr id="12966" name="Check Box 678" hidden="1">
              <a:extLst>
                <a:ext uri="{63B3BB69-23CF-44E3-9099-C40C66FF867C}">
                  <a14:compatExt spid="_x0000_s12966"/>
                </a:ext>
                <a:ext uri="{FF2B5EF4-FFF2-40B4-BE49-F238E27FC236}">
                  <a16:creationId xmlns:a16="http://schemas.microsoft.com/office/drawing/2014/main" id="{00000000-0008-0000-0300-0000A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406</xdr:row>
          <xdr:rowOff>243840</xdr:rowOff>
        </xdr:from>
        <xdr:to>
          <xdr:col>10</xdr:col>
          <xdr:colOff>106680</xdr:colOff>
          <xdr:row>407</xdr:row>
          <xdr:rowOff>236220</xdr:rowOff>
        </xdr:to>
        <xdr:sp macro="" textlink="">
          <xdr:nvSpPr>
            <xdr:cNvPr id="12967" name="Check Box 679" hidden="1">
              <a:extLst>
                <a:ext uri="{63B3BB69-23CF-44E3-9099-C40C66FF867C}">
                  <a14:compatExt spid="_x0000_s12967"/>
                </a:ext>
                <a:ext uri="{FF2B5EF4-FFF2-40B4-BE49-F238E27FC236}">
                  <a16:creationId xmlns:a16="http://schemas.microsoft.com/office/drawing/2014/main" id="{00000000-0008-0000-0300-0000A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406</xdr:row>
          <xdr:rowOff>243840</xdr:rowOff>
        </xdr:from>
        <xdr:to>
          <xdr:col>10</xdr:col>
          <xdr:colOff>106680</xdr:colOff>
          <xdr:row>407</xdr:row>
          <xdr:rowOff>236220</xdr:rowOff>
        </xdr:to>
        <xdr:sp macro="" textlink="">
          <xdr:nvSpPr>
            <xdr:cNvPr id="12968" name="Check Box 680" hidden="1">
              <a:extLst>
                <a:ext uri="{63B3BB69-23CF-44E3-9099-C40C66FF867C}">
                  <a14:compatExt spid="_x0000_s12968"/>
                </a:ext>
                <a:ext uri="{FF2B5EF4-FFF2-40B4-BE49-F238E27FC236}">
                  <a16:creationId xmlns:a16="http://schemas.microsoft.com/office/drawing/2014/main" id="{00000000-0008-0000-0300-0000A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406</xdr:row>
          <xdr:rowOff>243840</xdr:rowOff>
        </xdr:from>
        <xdr:to>
          <xdr:col>10</xdr:col>
          <xdr:colOff>106680</xdr:colOff>
          <xdr:row>407</xdr:row>
          <xdr:rowOff>236220</xdr:rowOff>
        </xdr:to>
        <xdr:sp macro="" textlink="">
          <xdr:nvSpPr>
            <xdr:cNvPr id="12969" name="Check Box 681" hidden="1">
              <a:extLst>
                <a:ext uri="{63B3BB69-23CF-44E3-9099-C40C66FF867C}">
                  <a14:compatExt spid="_x0000_s12969"/>
                </a:ext>
                <a:ext uri="{FF2B5EF4-FFF2-40B4-BE49-F238E27FC236}">
                  <a16:creationId xmlns:a16="http://schemas.microsoft.com/office/drawing/2014/main" id="{00000000-0008-0000-0300-0000A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410</xdr:row>
          <xdr:rowOff>236220</xdr:rowOff>
        </xdr:from>
        <xdr:to>
          <xdr:col>10</xdr:col>
          <xdr:colOff>99060</xdr:colOff>
          <xdr:row>411</xdr:row>
          <xdr:rowOff>228600</xdr:rowOff>
        </xdr:to>
        <xdr:sp macro="" textlink="">
          <xdr:nvSpPr>
            <xdr:cNvPr id="12974" name="Check Box 686" hidden="1">
              <a:extLst>
                <a:ext uri="{63B3BB69-23CF-44E3-9099-C40C66FF867C}">
                  <a14:compatExt spid="_x0000_s12974"/>
                </a:ext>
                <a:ext uri="{FF2B5EF4-FFF2-40B4-BE49-F238E27FC236}">
                  <a16:creationId xmlns:a16="http://schemas.microsoft.com/office/drawing/2014/main" id="{00000000-0008-0000-0300-0000A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410</xdr:row>
          <xdr:rowOff>236220</xdr:rowOff>
        </xdr:from>
        <xdr:to>
          <xdr:col>10</xdr:col>
          <xdr:colOff>99060</xdr:colOff>
          <xdr:row>411</xdr:row>
          <xdr:rowOff>228600</xdr:rowOff>
        </xdr:to>
        <xdr:sp macro="" textlink="">
          <xdr:nvSpPr>
            <xdr:cNvPr id="12975" name="Check Box 687" hidden="1">
              <a:extLst>
                <a:ext uri="{63B3BB69-23CF-44E3-9099-C40C66FF867C}">
                  <a14:compatExt spid="_x0000_s12975"/>
                </a:ext>
                <a:ext uri="{FF2B5EF4-FFF2-40B4-BE49-F238E27FC236}">
                  <a16:creationId xmlns:a16="http://schemas.microsoft.com/office/drawing/2014/main" id="{00000000-0008-0000-0300-0000A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410</xdr:row>
          <xdr:rowOff>236220</xdr:rowOff>
        </xdr:from>
        <xdr:to>
          <xdr:col>10</xdr:col>
          <xdr:colOff>99060</xdr:colOff>
          <xdr:row>411</xdr:row>
          <xdr:rowOff>228600</xdr:rowOff>
        </xdr:to>
        <xdr:sp macro="" textlink="">
          <xdr:nvSpPr>
            <xdr:cNvPr id="12976" name="Check Box 688" hidden="1">
              <a:extLst>
                <a:ext uri="{63B3BB69-23CF-44E3-9099-C40C66FF867C}">
                  <a14:compatExt spid="_x0000_s12976"/>
                </a:ext>
                <a:ext uri="{FF2B5EF4-FFF2-40B4-BE49-F238E27FC236}">
                  <a16:creationId xmlns:a16="http://schemas.microsoft.com/office/drawing/2014/main" id="{00000000-0008-0000-0300-0000B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410</xdr:row>
          <xdr:rowOff>236220</xdr:rowOff>
        </xdr:from>
        <xdr:to>
          <xdr:col>10</xdr:col>
          <xdr:colOff>99060</xdr:colOff>
          <xdr:row>411</xdr:row>
          <xdr:rowOff>228600</xdr:rowOff>
        </xdr:to>
        <xdr:sp macro="" textlink="">
          <xdr:nvSpPr>
            <xdr:cNvPr id="12977" name="Check Box 689" hidden="1">
              <a:extLst>
                <a:ext uri="{63B3BB69-23CF-44E3-9099-C40C66FF867C}">
                  <a14:compatExt spid="_x0000_s12977"/>
                </a:ext>
                <a:ext uri="{FF2B5EF4-FFF2-40B4-BE49-F238E27FC236}">
                  <a16:creationId xmlns:a16="http://schemas.microsoft.com/office/drawing/2014/main" id="{00000000-0008-0000-0300-0000B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411</xdr:row>
          <xdr:rowOff>236220</xdr:rowOff>
        </xdr:from>
        <xdr:to>
          <xdr:col>10</xdr:col>
          <xdr:colOff>99060</xdr:colOff>
          <xdr:row>412</xdr:row>
          <xdr:rowOff>228600</xdr:rowOff>
        </xdr:to>
        <xdr:sp macro="" textlink="">
          <xdr:nvSpPr>
            <xdr:cNvPr id="12978" name="Check Box 690" hidden="1">
              <a:extLst>
                <a:ext uri="{63B3BB69-23CF-44E3-9099-C40C66FF867C}">
                  <a14:compatExt spid="_x0000_s12978"/>
                </a:ext>
                <a:ext uri="{FF2B5EF4-FFF2-40B4-BE49-F238E27FC236}">
                  <a16:creationId xmlns:a16="http://schemas.microsoft.com/office/drawing/2014/main" id="{00000000-0008-0000-0300-0000B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411</xdr:row>
          <xdr:rowOff>236220</xdr:rowOff>
        </xdr:from>
        <xdr:to>
          <xdr:col>10</xdr:col>
          <xdr:colOff>99060</xdr:colOff>
          <xdr:row>412</xdr:row>
          <xdr:rowOff>228600</xdr:rowOff>
        </xdr:to>
        <xdr:sp macro="" textlink="">
          <xdr:nvSpPr>
            <xdr:cNvPr id="12979" name="Check Box 691" hidden="1">
              <a:extLst>
                <a:ext uri="{63B3BB69-23CF-44E3-9099-C40C66FF867C}">
                  <a14:compatExt spid="_x0000_s12979"/>
                </a:ext>
                <a:ext uri="{FF2B5EF4-FFF2-40B4-BE49-F238E27FC236}">
                  <a16:creationId xmlns:a16="http://schemas.microsoft.com/office/drawing/2014/main" id="{00000000-0008-0000-0300-0000B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411</xdr:row>
          <xdr:rowOff>236220</xdr:rowOff>
        </xdr:from>
        <xdr:to>
          <xdr:col>10</xdr:col>
          <xdr:colOff>99060</xdr:colOff>
          <xdr:row>412</xdr:row>
          <xdr:rowOff>228600</xdr:rowOff>
        </xdr:to>
        <xdr:sp macro="" textlink="">
          <xdr:nvSpPr>
            <xdr:cNvPr id="12980" name="Check Box 692" hidden="1">
              <a:extLst>
                <a:ext uri="{63B3BB69-23CF-44E3-9099-C40C66FF867C}">
                  <a14:compatExt spid="_x0000_s12980"/>
                </a:ext>
                <a:ext uri="{FF2B5EF4-FFF2-40B4-BE49-F238E27FC236}">
                  <a16:creationId xmlns:a16="http://schemas.microsoft.com/office/drawing/2014/main" id="{00000000-0008-0000-0300-0000B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411</xdr:row>
          <xdr:rowOff>236220</xdr:rowOff>
        </xdr:from>
        <xdr:to>
          <xdr:col>10</xdr:col>
          <xdr:colOff>99060</xdr:colOff>
          <xdr:row>412</xdr:row>
          <xdr:rowOff>228600</xdr:rowOff>
        </xdr:to>
        <xdr:sp macro="" textlink="">
          <xdr:nvSpPr>
            <xdr:cNvPr id="12981" name="Check Box 693" hidden="1">
              <a:extLst>
                <a:ext uri="{63B3BB69-23CF-44E3-9099-C40C66FF867C}">
                  <a14:compatExt spid="_x0000_s12981"/>
                </a:ext>
                <a:ext uri="{FF2B5EF4-FFF2-40B4-BE49-F238E27FC236}">
                  <a16:creationId xmlns:a16="http://schemas.microsoft.com/office/drawing/2014/main" id="{00000000-0008-0000-0300-0000B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412</xdr:row>
          <xdr:rowOff>236220</xdr:rowOff>
        </xdr:from>
        <xdr:to>
          <xdr:col>10</xdr:col>
          <xdr:colOff>99060</xdr:colOff>
          <xdr:row>413</xdr:row>
          <xdr:rowOff>228600</xdr:rowOff>
        </xdr:to>
        <xdr:sp macro="" textlink="">
          <xdr:nvSpPr>
            <xdr:cNvPr id="12982" name="Check Box 694" hidden="1">
              <a:extLst>
                <a:ext uri="{63B3BB69-23CF-44E3-9099-C40C66FF867C}">
                  <a14:compatExt spid="_x0000_s12982"/>
                </a:ext>
                <a:ext uri="{FF2B5EF4-FFF2-40B4-BE49-F238E27FC236}">
                  <a16:creationId xmlns:a16="http://schemas.microsoft.com/office/drawing/2014/main" id="{00000000-0008-0000-0300-0000B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412</xdr:row>
          <xdr:rowOff>236220</xdr:rowOff>
        </xdr:from>
        <xdr:to>
          <xdr:col>10</xdr:col>
          <xdr:colOff>99060</xdr:colOff>
          <xdr:row>413</xdr:row>
          <xdr:rowOff>228600</xdr:rowOff>
        </xdr:to>
        <xdr:sp macro="" textlink="">
          <xdr:nvSpPr>
            <xdr:cNvPr id="12983" name="Check Box 695" hidden="1">
              <a:extLst>
                <a:ext uri="{63B3BB69-23CF-44E3-9099-C40C66FF867C}">
                  <a14:compatExt spid="_x0000_s12983"/>
                </a:ext>
                <a:ext uri="{FF2B5EF4-FFF2-40B4-BE49-F238E27FC236}">
                  <a16:creationId xmlns:a16="http://schemas.microsoft.com/office/drawing/2014/main" id="{00000000-0008-0000-0300-0000B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412</xdr:row>
          <xdr:rowOff>236220</xdr:rowOff>
        </xdr:from>
        <xdr:to>
          <xdr:col>10</xdr:col>
          <xdr:colOff>99060</xdr:colOff>
          <xdr:row>413</xdr:row>
          <xdr:rowOff>228600</xdr:rowOff>
        </xdr:to>
        <xdr:sp macro="" textlink="">
          <xdr:nvSpPr>
            <xdr:cNvPr id="12984" name="Check Box 696" hidden="1">
              <a:extLst>
                <a:ext uri="{63B3BB69-23CF-44E3-9099-C40C66FF867C}">
                  <a14:compatExt spid="_x0000_s12984"/>
                </a:ext>
                <a:ext uri="{FF2B5EF4-FFF2-40B4-BE49-F238E27FC236}">
                  <a16:creationId xmlns:a16="http://schemas.microsoft.com/office/drawing/2014/main" id="{00000000-0008-0000-0300-0000B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412</xdr:row>
          <xdr:rowOff>236220</xdr:rowOff>
        </xdr:from>
        <xdr:to>
          <xdr:col>10</xdr:col>
          <xdr:colOff>99060</xdr:colOff>
          <xdr:row>413</xdr:row>
          <xdr:rowOff>228600</xdr:rowOff>
        </xdr:to>
        <xdr:sp macro="" textlink="">
          <xdr:nvSpPr>
            <xdr:cNvPr id="12985" name="Check Box 697" hidden="1">
              <a:extLst>
                <a:ext uri="{63B3BB69-23CF-44E3-9099-C40C66FF867C}">
                  <a14:compatExt spid="_x0000_s12985"/>
                </a:ext>
                <a:ext uri="{FF2B5EF4-FFF2-40B4-BE49-F238E27FC236}">
                  <a16:creationId xmlns:a16="http://schemas.microsoft.com/office/drawing/2014/main" id="{00000000-0008-0000-0300-0000B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413</xdr:row>
          <xdr:rowOff>236220</xdr:rowOff>
        </xdr:from>
        <xdr:to>
          <xdr:col>10</xdr:col>
          <xdr:colOff>99060</xdr:colOff>
          <xdr:row>414</xdr:row>
          <xdr:rowOff>228600</xdr:rowOff>
        </xdr:to>
        <xdr:sp macro="" textlink="">
          <xdr:nvSpPr>
            <xdr:cNvPr id="12986" name="Check Box 698" hidden="1">
              <a:extLst>
                <a:ext uri="{63B3BB69-23CF-44E3-9099-C40C66FF867C}">
                  <a14:compatExt spid="_x0000_s12986"/>
                </a:ext>
                <a:ext uri="{FF2B5EF4-FFF2-40B4-BE49-F238E27FC236}">
                  <a16:creationId xmlns:a16="http://schemas.microsoft.com/office/drawing/2014/main" id="{00000000-0008-0000-0300-0000B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413</xdr:row>
          <xdr:rowOff>236220</xdr:rowOff>
        </xdr:from>
        <xdr:to>
          <xdr:col>10</xdr:col>
          <xdr:colOff>99060</xdr:colOff>
          <xdr:row>414</xdr:row>
          <xdr:rowOff>228600</xdr:rowOff>
        </xdr:to>
        <xdr:sp macro="" textlink="">
          <xdr:nvSpPr>
            <xdr:cNvPr id="12987" name="Check Box 699" hidden="1">
              <a:extLst>
                <a:ext uri="{63B3BB69-23CF-44E3-9099-C40C66FF867C}">
                  <a14:compatExt spid="_x0000_s12987"/>
                </a:ext>
                <a:ext uri="{FF2B5EF4-FFF2-40B4-BE49-F238E27FC236}">
                  <a16:creationId xmlns:a16="http://schemas.microsoft.com/office/drawing/2014/main" id="{00000000-0008-0000-0300-0000B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413</xdr:row>
          <xdr:rowOff>236220</xdr:rowOff>
        </xdr:from>
        <xdr:to>
          <xdr:col>10</xdr:col>
          <xdr:colOff>99060</xdr:colOff>
          <xdr:row>414</xdr:row>
          <xdr:rowOff>228600</xdr:rowOff>
        </xdr:to>
        <xdr:sp macro="" textlink="">
          <xdr:nvSpPr>
            <xdr:cNvPr id="12988" name="Check Box 700" hidden="1">
              <a:extLst>
                <a:ext uri="{63B3BB69-23CF-44E3-9099-C40C66FF867C}">
                  <a14:compatExt spid="_x0000_s12988"/>
                </a:ext>
                <a:ext uri="{FF2B5EF4-FFF2-40B4-BE49-F238E27FC236}">
                  <a16:creationId xmlns:a16="http://schemas.microsoft.com/office/drawing/2014/main" id="{00000000-0008-0000-0300-0000B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413</xdr:row>
          <xdr:rowOff>236220</xdr:rowOff>
        </xdr:from>
        <xdr:to>
          <xdr:col>10</xdr:col>
          <xdr:colOff>99060</xdr:colOff>
          <xdr:row>414</xdr:row>
          <xdr:rowOff>228600</xdr:rowOff>
        </xdr:to>
        <xdr:sp macro="" textlink="">
          <xdr:nvSpPr>
            <xdr:cNvPr id="12989" name="Check Box 701" hidden="1">
              <a:extLst>
                <a:ext uri="{63B3BB69-23CF-44E3-9099-C40C66FF867C}">
                  <a14:compatExt spid="_x0000_s12989"/>
                </a:ext>
                <a:ext uri="{FF2B5EF4-FFF2-40B4-BE49-F238E27FC236}">
                  <a16:creationId xmlns:a16="http://schemas.microsoft.com/office/drawing/2014/main" id="{00000000-0008-0000-0300-0000B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419</xdr:row>
          <xdr:rowOff>0</xdr:rowOff>
        </xdr:from>
        <xdr:to>
          <xdr:col>10</xdr:col>
          <xdr:colOff>106680</xdr:colOff>
          <xdr:row>419</xdr:row>
          <xdr:rowOff>243840</xdr:rowOff>
        </xdr:to>
        <xdr:sp macro="" textlink="">
          <xdr:nvSpPr>
            <xdr:cNvPr id="12994" name="Check Box 706" hidden="1">
              <a:extLst>
                <a:ext uri="{63B3BB69-23CF-44E3-9099-C40C66FF867C}">
                  <a14:compatExt spid="_x0000_s12994"/>
                </a:ext>
                <a:ext uri="{FF2B5EF4-FFF2-40B4-BE49-F238E27FC236}">
                  <a16:creationId xmlns:a16="http://schemas.microsoft.com/office/drawing/2014/main" id="{00000000-0008-0000-0300-0000C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419</xdr:row>
          <xdr:rowOff>0</xdr:rowOff>
        </xdr:from>
        <xdr:to>
          <xdr:col>10</xdr:col>
          <xdr:colOff>106680</xdr:colOff>
          <xdr:row>419</xdr:row>
          <xdr:rowOff>243840</xdr:rowOff>
        </xdr:to>
        <xdr:sp macro="" textlink="">
          <xdr:nvSpPr>
            <xdr:cNvPr id="12995" name="Check Box 707" hidden="1">
              <a:extLst>
                <a:ext uri="{63B3BB69-23CF-44E3-9099-C40C66FF867C}">
                  <a14:compatExt spid="_x0000_s12995"/>
                </a:ext>
                <a:ext uri="{FF2B5EF4-FFF2-40B4-BE49-F238E27FC236}">
                  <a16:creationId xmlns:a16="http://schemas.microsoft.com/office/drawing/2014/main" id="{00000000-0008-0000-0300-0000C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419</xdr:row>
          <xdr:rowOff>0</xdr:rowOff>
        </xdr:from>
        <xdr:to>
          <xdr:col>10</xdr:col>
          <xdr:colOff>106680</xdr:colOff>
          <xdr:row>419</xdr:row>
          <xdr:rowOff>243840</xdr:rowOff>
        </xdr:to>
        <xdr:sp macro="" textlink="">
          <xdr:nvSpPr>
            <xdr:cNvPr id="12996" name="Check Box 708" hidden="1">
              <a:extLst>
                <a:ext uri="{63B3BB69-23CF-44E3-9099-C40C66FF867C}">
                  <a14:compatExt spid="_x0000_s12996"/>
                </a:ext>
                <a:ext uri="{FF2B5EF4-FFF2-40B4-BE49-F238E27FC236}">
                  <a16:creationId xmlns:a16="http://schemas.microsoft.com/office/drawing/2014/main" id="{00000000-0008-0000-0300-0000C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419</xdr:row>
          <xdr:rowOff>0</xdr:rowOff>
        </xdr:from>
        <xdr:to>
          <xdr:col>10</xdr:col>
          <xdr:colOff>106680</xdr:colOff>
          <xdr:row>419</xdr:row>
          <xdr:rowOff>243840</xdr:rowOff>
        </xdr:to>
        <xdr:sp macro="" textlink="">
          <xdr:nvSpPr>
            <xdr:cNvPr id="12997" name="Check Box 709" hidden="1">
              <a:extLst>
                <a:ext uri="{63B3BB69-23CF-44E3-9099-C40C66FF867C}">
                  <a14:compatExt spid="_x0000_s12997"/>
                </a:ext>
                <a:ext uri="{FF2B5EF4-FFF2-40B4-BE49-F238E27FC236}">
                  <a16:creationId xmlns:a16="http://schemas.microsoft.com/office/drawing/2014/main" id="{00000000-0008-0000-0300-0000C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420</xdr:row>
          <xdr:rowOff>0</xdr:rowOff>
        </xdr:from>
        <xdr:to>
          <xdr:col>10</xdr:col>
          <xdr:colOff>106680</xdr:colOff>
          <xdr:row>420</xdr:row>
          <xdr:rowOff>243840</xdr:rowOff>
        </xdr:to>
        <xdr:sp macro="" textlink="">
          <xdr:nvSpPr>
            <xdr:cNvPr id="12998" name="Check Box 710" hidden="1">
              <a:extLst>
                <a:ext uri="{63B3BB69-23CF-44E3-9099-C40C66FF867C}">
                  <a14:compatExt spid="_x0000_s12998"/>
                </a:ext>
                <a:ext uri="{FF2B5EF4-FFF2-40B4-BE49-F238E27FC236}">
                  <a16:creationId xmlns:a16="http://schemas.microsoft.com/office/drawing/2014/main" id="{00000000-0008-0000-0300-0000C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420</xdr:row>
          <xdr:rowOff>0</xdr:rowOff>
        </xdr:from>
        <xdr:to>
          <xdr:col>10</xdr:col>
          <xdr:colOff>106680</xdr:colOff>
          <xdr:row>420</xdr:row>
          <xdr:rowOff>243840</xdr:rowOff>
        </xdr:to>
        <xdr:sp macro="" textlink="">
          <xdr:nvSpPr>
            <xdr:cNvPr id="12999" name="Check Box 711" hidden="1">
              <a:extLst>
                <a:ext uri="{63B3BB69-23CF-44E3-9099-C40C66FF867C}">
                  <a14:compatExt spid="_x0000_s12999"/>
                </a:ext>
                <a:ext uri="{FF2B5EF4-FFF2-40B4-BE49-F238E27FC236}">
                  <a16:creationId xmlns:a16="http://schemas.microsoft.com/office/drawing/2014/main" id="{00000000-0008-0000-0300-0000C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420</xdr:row>
          <xdr:rowOff>0</xdr:rowOff>
        </xdr:from>
        <xdr:to>
          <xdr:col>10</xdr:col>
          <xdr:colOff>106680</xdr:colOff>
          <xdr:row>420</xdr:row>
          <xdr:rowOff>243840</xdr:rowOff>
        </xdr:to>
        <xdr:sp macro="" textlink="">
          <xdr:nvSpPr>
            <xdr:cNvPr id="13000" name="Check Box 712" hidden="1">
              <a:extLst>
                <a:ext uri="{63B3BB69-23CF-44E3-9099-C40C66FF867C}">
                  <a14:compatExt spid="_x0000_s13000"/>
                </a:ext>
                <a:ext uri="{FF2B5EF4-FFF2-40B4-BE49-F238E27FC236}">
                  <a16:creationId xmlns:a16="http://schemas.microsoft.com/office/drawing/2014/main" id="{00000000-0008-0000-0300-0000C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420</xdr:row>
          <xdr:rowOff>0</xdr:rowOff>
        </xdr:from>
        <xdr:to>
          <xdr:col>10</xdr:col>
          <xdr:colOff>106680</xdr:colOff>
          <xdr:row>420</xdr:row>
          <xdr:rowOff>243840</xdr:rowOff>
        </xdr:to>
        <xdr:sp macro="" textlink="">
          <xdr:nvSpPr>
            <xdr:cNvPr id="13001" name="Check Box 713" hidden="1">
              <a:extLst>
                <a:ext uri="{63B3BB69-23CF-44E3-9099-C40C66FF867C}">
                  <a14:compatExt spid="_x0000_s13001"/>
                </a:ext>
                <a:ext uri="{FF2B5EF4-FFF2-40B4-BE49-F238E27FC236}">
                  <a16:creationId xmlns:a16="http://schemas.microsoft.com/office/drawing/2014/main" id="{00000000-0008-0000-0300-0000C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421</xdr:row>
          <xdr:rowOff>0</xdr:rowOff>
        </xdr:from>
        <xdr:to>
          <xdr:col>10</xdr:col>
          <xdr:colOff>106680</xdr:colOff>
          <xdr:row>421</xdr:row>
          <xdr:rowOff>243840</xdr:rowOff>
        </xdr:to>
        <xdr:sp macro="" textlink="">
          <xdr:nvSpPr>
            <xdr:cNvPr id="13002" name="Check Box 714" hidden="1">
              <a:extLst>
                <a:ext uri="{63B3BB69-23CF-44E3-9099-C40C66FF867C}">
                  <a14:compatExt spid="_x0000_s13002"/>
                </a:ext>
                <a:ext uri="{FF2B5EF4-FFF2-40B4-BE49-F238E27FC236}">
                  <a16:creationId xmlns:a16="http://schemas.microsoft.com/office/drawing/2014/main" id="{00000000-0008-0000-0300-0000C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421</xdr:row>
          <xdr:rowOff>0</xdr:rowOff>
        </xdr:from>
        <xdr:to>
          <xdr:col>10</xdr:col>
          <xdr:colOff>106680</xdr:colOff>
          <xdr:row>421</xdr:row>
          <xdr:rowOff>243840</xdr:rowOff>
        </xdr:to>
        <xdr:sp macro="" textlink="">
          <xdr:nvSpPr>
            <xdr:cNvPr id="13003" name="Check Box 715" hidden="1">
              <a:extLst>
                <a:ext uri="{63B3BB69-23CF-44E3-9099-C40C66FF867C}">
                  <a14:compatExt spid="_x0000_s13003"/>
                </a:ext>
                <a:ext uri="{FF2B5EF4-FFF2-40B4-BE49-F238E27FC236}">
                  <a16:creationId xmlns:a16="http://schemas.microsoft.com/office/drawing/2014/main" id="{00000000-0008-0000-0300-0000C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421</xdr:row>
          <xdr:rowOff>0</xdr:rowOff>
        </xdr:from>
        <xdr:to>
          <xdr:col>10</xdr:col>
          <xdr:colOff>106680</xdr:colOff>
          <xdr:row>421</xdr:row>
          <xdr:rowOff>243840</xdr:rowOff>
        </xdr:to>
        <xdr:sp macro="" textlink="">
          <xdr:nvSpPr>
            <xdr:cNvPr id="13004" name="Check Box 716" hidden="1">
              <a:extLst>
                <a:ext uri="{63B3BB69-23CF-44E3-9099-C40C66FF867C}">
                  <a14:compatExt spid="_x0000_s13004"/>
                </a:ext>
                <a:ext uri="{FF2B5EF4-FFF2-40B4-BE49-F238E27FC236}">
                  <a16:creationId xmlns:a16="http://schemas.microsoft.com/office/drawing/2014/main" id="{00000000-0008-0000-0300-0000C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421</xdr:row>
          <xdr:rowOff>0</xdr:rowOff>
        </xdr:from>
        <xdr:to>
          <xdr:col>10</xdr:col>
          <xdr:colOff>106680</xdr:colOff>
          <xdr:row>421</xdr:row>
          <xdr:rowOff>243840</xdr:rowOff>
        </xdr:to>
        <xdr:sp macro="" textlink="">
          <xdr:nvSpPr>
            <xdr:cNvPr id="13005" name="Check Box 717" hidden="1">
              <a:extLst>
                <a:ext uri="{63B3BB69-23CF-44E3-9099-C40C66FF867C}">
                  <a14:compatExt spid="_x0000_s13005"/>
                </a:ext>
                <a:ext uri="{FF2B5EF4-FFF2-40B4-BE49-F238E27FC236}">
                  <a16:creationId xmlns:a16="http://schemas.microsoft.com/office/drawing/2014/main" id="{00000000-0008-0000-0300-0000C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422</xdr:row>
          <xdr:rowOff>0</xdr:rowOff>
        </xdr:from>
        <xdr:to>
          <xdr:col>10</xdr:col>
          <xdr:colOff>106680</xdr:colOff>
          <xdr:row>422</xdr:row>
          <xdr:rowOff>243840</xdr:rowOff>
        </xdr:to>
        <xdr:sp macro="" textlink="">
          <xdr:nvSpPr>
            <xdr:cNvPr id="13006" name="Check Box 718" hidden="1">
              <a:extLst>
                <a:ext uri="{63B3BB69-23CF-44E3-9099-C40C66FF867C}">
                  <a14:compatExt spid="_x0000_s13006"/>
                </a:ext>
                <a:ext uri="{FF2B5EF4-FFF2-40B4-BE49-F238E27FC236}">
                  <a16:creationId xmlns:a16="http://schemas.microsoft.com/office/drawing/2014/main" id="{00000000-0008-0000-0300-0000C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422</xdr:row>
          <xdr:rowOff>0</xdr:rowOff>
        </xdr:from>
        <xdr:to>
          <xdr:col>10</xdr:col>
          <xdr:colOff>106680</xdr:colOff>
          <xdr:row>422</xdr:row>
          <xdr:rowOff>243840</xdr:rowOff>
        </xdr:to>
        <xdr:sp macro="" textlink="">
          <xdr:nvSpPr>
            <xdr:cNvPr id="13007" name="Check Box 719" hidden="1">
              <a:extLst>
                <a:ext uri="{63B3BB69-23CF-44E3-9099-C40C66FF867C}">
                  <a14:compatExt spid="_x0000_s13007"/>
                </a:ext>
                <a:ext uri="{FF2B5EF4-FFF2-40B4-BE49-F238E27FC236}">
                  <a16:creationId xmlns:a16="http://schemas.microsoft.com/office/drawing/2014/main" id="{00000000-0008-0000-0300-0000C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422</xdr:row>
          <xdr:rowOff>0</xdr:rowOff>
        </xdr:from>
        <xdr:to>
          <xdr:col>10</xdr:col>
          <xdr:colOff>106680</xdr:colOff>
          <xdr:row>422</xdr:row>
          <xdr:rowOff>243840</xdr:rowOff>
        </xdr:to>
        <xdr:sp macro="" textlink="">
          <xdr:nvSpPr>
            <xdr:cNvPr id="13008" name="Check Box 720" hidden="1">
              <a:extLst>
                <a:ext uri="{63B3BB69-23CF-44E3-9099-C40C66FF867C}">
                  <a14:compatExt spid="_x0000_s13008"/>
                </a:ext>
                <a:ext uri="{FF2B5EF4-FFF2-40B4-BE49-F238E27FC236}">
                  <a16:creationId xmlns:a16="http://schemas.microsoft.com/office/drawing/2014/main" id="{00000000-0008-0000-0300-0000D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422</xdr:row>
          <xdr:rowOff>0</xdr:rowOff>
        </xdr:from>
        <xdr:to>
          <xdr:col>10</xdr:col>
          <xdr:colOff>106680</xdr:colOff>
          <xdr:row>422</xdr:row>
          <xdr:rowOff>243840</xdr:rowOff>
        </xdr:to>
        <xdr:sp macro="" textlink="">
          <xdr:nvSpPr>
            <xdr:cNvPr id="13009" name="Check Box 721" hidden="1">
              <a:extLst>
                <a:ext uri="{63B3BB69-23CF-44E3-9099-C40C66FF867C}">
                  <a14:compatExt spid="_x0000_s13009"/>
                </a:ext>
                <a:ext uri="{FF2B5EF4-FFF2-40B4-BE49-F238E27FC236}">
                  <a16:creationId xmlns:a16="http://schemas.microsoft.com/office/drawing/2014/main" id="{00000000-0008-0000-0300-0000D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423</xdr:row>
          <xdr:rowOff>0</xdr:rowOff>
        </xdr:from>
        <xdr:to>
          <xdr:col>10</xdr:col>
          <xdr:colOff>106680</xdr:colOff>
          <xdr:row>423</xdr:row>
          <xdr:rowOff>243840</xdr:rowOff>
        </xdr:to>
        <xdr:sp macro="" textlink="">
          <xdr:nvSpPr>
            <xdr:cNvPr id="13010" name="Check Box 722" hidden="1">
              <a:extLst>
                <a:ext uri="{63B3BB69-23CF-44E3-9099-C40C66FF867C}">
                  <a14:compatExt spid="_x0000_s13010"/>
                </a:ext>
                <a:ext uri="{FF2B5EF4-FFF2-40B4-BE49-F238E27FC236}">
                  <a16:creationId xmlns:a16="http://schemas.microsoft.com/office/drawing/2014/main" id="{00000000-0008-0000-0300-0000D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423</xdr:row>
          <xdr:rowOff>0</xdr:rowOff>
        </xdr:from>
        <xdr:to>
          <xdr:col>10</xdr:col>
          <xdr:colOff>106680</xdr:colOff>
          <xdr:row>423</xdr:row>
          <xdr:rowOff>243840</xdr:rowOff>
        </xdr:to>
        <xdr:sp macro="" textlink="">
          <xdr:nvSpPr>
            <xdr:cNvPr id="13011" name="Check Box 723" hidden="1">
              <a:extLst>
                <a:ext uri="{63B3BB69-23CF-44E3-9099-C40C66FF867C}">
                  <a14:compatExt spid="_x0000_s13011"/>
                </a:ext>
                <a:ext uri="{FF2B5EF4-FFF2-40B4-BE49-F238E27FC236}">
                  <a16:creationId xmlns:a16="http://schemas.microsoft.com/office/drawing/2014/main" id="{00000000-0008-0000-0300-0000D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423</xdr:row>
          <xdr:rowOff>0</xdr:rowOff>
        </xdr:from>
        <xdr:to>
          <xdr:col>10</xdr:col>
          <xdr:colOff>106680</xdr:colOff>
          <xdr:row>423</xdr:row>
          <xdr:rowOff>243840</xdr:rowOff>
        </xdr:to>
        <xdr:sp macro="" textlink="">
          <xdr:nvSpPr>
            <xdr:cNvPr id="13012" name="Check Box 724" hidden="1">
              <a:extLst>
                <a:ext uri="{63B3BB69-23CF-44E3-9099-C40C66FF867C}">
                  <a14:compatExt spid="_x0000_s13012"/>
                </a:ext>
                <a:ext uri="{FF2B5EF4-FFF2-40B4-BE49-F238E27FC236}">
                  <a16:creationId xmlns:a16="http://schemas.microsoft.com/office/drawing/2014/main" id="{00000000-0008-0000-0300-0000D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423</xdr:row>
          <xdr:rowOff>0</xdr:rowOff>
        </xdr:from>
        <xdr:to>
          <xdr:col>10</xdr:col>
          <xdr:colOff>106680</xdr:colOff>
          <xdr:row>423</xdr:row>
          <xdr:rowOff>243840</xdr:rowOff>
        </xdr:to>
        <xdr:sp macro="" textlink="">
          <xdr:nvSpPr>
            <xdr:cNvPr id="13013" name="Check Box 725" hidden="1">
              <a:extLst>
                <a:ext uri="{63B3BB69-23CF-44E3-9099-C40C66FF867C}">
                  <a14:compatExt spid="_x0000_s13013"/>
                </a:ext>
                <a:ext uri="{FF2B5EF4-FFF2-40B4-BE49-F238E27FC236}">
                  <a16:creationId xmlns:a16="http://schemas.microsoft.com/office/drawing/2014/main" id="{00000000-0008-0000-0300-0000D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424</xdr:row>
          <xdr:rowOff>0</xdr:rowOff>
        </xdr:from>
        <xdr:to>
          <xdr:col>10</xdr:col>
          <xdr:colOff>106680</xdr:colOff>
          <xdr:row>424</xdr:row>
          <xdr:rowOff>243840</xdr:rowOff>
        </xdr:to>
        <xdr:sp macro="" textlink="">
          <xdr:nvSpPr>
            <xdr:cNvPr id="13014" name="Check Box 726" hidden="1">
              <a:extLst>
                <a:ext uri="{63B3BB69-23CF-44E3-9099-C40C66FF867C}">
                  <a14:compatExt spid="_x0000_s13014"/>
                </a:ext>
                <a:ext uri="{FF2B5EF4-FFF2-40B4-BE49-F238E27FC236}">
                  <a16:creationId xmlns:a16="http://schemas.microsoft.com/office/drawing/2014/main" id="{00000000-0008-0000-0300-0000D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424</xdr:row>
          <xdr:rowOff>0</xdr:rowOff>
        </xdr:from>
        <xdr:to>
          <xdr:col>10</xdr:col>
          <xdr:colOff>106680</xdr:colOff>
          <xdr:row>424</xdr:row>
          <xdr:rowOff>243840</xdr:rowOff>
        </xdr:to>
        <xdr:sp macro="" textlink="">
          <xdr:nvSpPr>
            <xdr:cNvPr id="13015" name="Check Box 727" hidden="1">
              <a:extLst>
                <a:ext uri="{63B3BB69-23CF-44E3-9099-C40C66FF867C}">
                  <a14:compatExt spid="_x0000_s13015"/>
                </a:ext>
                <a:ext uri="{FF2B5EF4-FFF2-40B4-BE49-F238E27FC236}">
                  <a16:creationId xmlns:a16="http://schemas.microsoft.com/office/drawing/2014/main" id="{00000000-0008-0000-0300-0000D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424</xdr:row>
          <xdr:rowOff>0</xdr:rowOff>
        </xdr:from>
        <xdr:to>
          <xdr:col>10</xdr:col>
          <xdr:colOff>106680</xdr:colOff>
          <xdr:row>424</xdr:row>
          <xdr:rowOff>243840</xdr:rowOff>
        </xdr:to>
        <xdr:sp macro="" textlink="">
          <xdr:nvSpPr>
            <xdr:cNvPr id="13016" name="Check Box 728" hidden="1">
              <a:extLst>
                <a:ext uri="{63B3BB69-23CF-44E3-9099-C40C66FF867C}">
                  <a14:compatExt spid="_x0000_s13016"/>
                </a:ext>
                <a:ext uri="{FF2B5EF4-FFF2-40B4-BE49-F238E27FC236}">
                  <a16:creationId xmlns:a16="http://schemas.microsoft.com/office/drawing/2014/main" id="{00000000-0008-0000-0300-0000D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424</xdr:row>
          <xdr:rowOff>0</xdr:rowOff>
        </xdr:from>
        <xdr:to>
          <xdr:col>10</xdr:col>
          <xdr:colOff>106680</xdr:colOff>
          <xdr:row>424</xdr:row>
          <xdr:rowOff>243840</xdr:rowOff>
        </xdr:to>
        <xdr:sp macro="" textlink="">
          <xdr:nvSpPr>
            <xdr:cNvPr id="13017" name="Check Box 729" hidden="1">
              <a:extLst>
                <a:ext uri="{63B3BB69-23CF-44E3-9099-C40C66FF867C}">
                  <a14:compatExt spid="_x0000_s13017"/>
                </a:ext>
                <a:ext uri="{FF2B5EF4-FFF2-40B4-BE49-F238E27FC236}">
                  <a16:creationId xmlns:a16="http://schemas.microsoft.com/office/drawing/2014/main" id="{00000000-0008-0000-0300-0000D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425</xdr:row>
          <xdr:rowOff>0</xdr:rowOff>
        </xdr:from>
        <xdr:to>
          <xdr:col>10</xdr:col>
          <xdr:colOff>106680</xdr:colOff>
          <xdr:row>425</xdr:row>
          <xdr:rowOff>243840</xdr:rowOff>
        </xdr:to>
        <xdr:sp macro="" textlink="">
          <xdr:nvSpPr>
            <xdr:cNvPr id="13018" name="Check Box 730" hidden="1">
              <a:extLst>
                <a:ext uri="{63B3BB69-23CF-44E3-9099-C40C66FF867C}">
                  <a14:compatExt spid="_x0000_s13018"/>
                </a:ext>
                <a:ext uri="{FF2B5EF4-FFF2-40B4-BE49-F238E27FC236}">
                  <a16:creationId xmlns:a16="http://schemas.microsoft.com/office/drawing/2014/main" id="{00000000-0008-0000-0300-0000D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425</xdr:row>
          <xdr:rowOff>0</xdr:rowOff>
        </xdr:from>
        <xdr:to>
          <xdr:col>10</xdr:col>
          <xdr:colOff>106680</xdr:colOff>
          <xdr:row>425</xdr:row>
          <xdr:rowOff>243840</xdr:rowOff>
        </xdr:to>
        <xdr:sp macro="" textlink="">
          <xdr:nvSpPr>
            <xdr:cNvPr id="13019" name="Check Box 731" hidden="1">
              <a:extLst>
                <a:ext uri="{63B3BB69-23CF-44E3-9099-C40C66FF867C}">
                  <a14:compatExt spid="_x0000_s13019"/>
                </a:ext>
                <a:ext uri="{FF2B5EF4-FFF2-40B4-BE49-F238E27FC236}">
                  <a16:creationId xmlns:a16="http://schemas.microsoft.com/office/drawing/2014/main" id="{00000000-0008-0000-0300-0000D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425</xdr:row>
          <xdr:rowOff>0</xdr:rowOff>
        </xdr:from>
        <xdr:to>
          <xdr:col>10</xdr:col>
          <xdr:colOff>106680</xdr:colOff>
          <xdr:row>425</xdr:row>
          <xdr:rowOff>243840</xdr:rowOff>
        </xdr:to>
        <xdr:sp macro="" textlink="">
          <xdr:nvSpPr>
            <xdr:cNvPr id="13020" name="Check Box 732" hidden="1">
              <a:extLst>
                <a:ext uri="{63B3BB69-23CF-44E3-9099-C40C66FF867C}">
                  <a14:compatExt spid="_x0000_s13020"/>
                </a:ext>
                <a:ext uri="{FF2B5EF4-FFF2-40B4-BE49-F238E27FC236}">
                  <a16:creationId xmlns:a16="http://schemas.microsoft.com/office/drawing/2014/main" id="{00000000-0008-0000-0300-0000D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425</xdr:row>
          <xdr:rowOff>0</xdr:rowOff>
        </xdr:from>
        <xdr:to>
          <xdr:col>10</xdr:col>
          <xdr:colOff>106680</xdr:colOff>
          <xdr:row>425</xdr:row>
          <xdr:rowOff>243840</xdr:rowOff>
        </xdr:to>
        <xdr:sp macro="" textlink="">
          <xdr:nvSpPr>
            <xdr:cNvPr id="13021" name="Check Box 733" hidden="1">
              <a:extLst>
                <a:ext uri="{63B3BB69-23CF-44E3-9099-C40C66FF867C}">
                  <a14:compatExt spid="_x0000_s13021"/>
                </a:ext>
                <a:ext uri="{FF2B5EF4-FFF2-40B4-BE49-F238E27FC236}">
                  <a16:creationId xmlns:a16="http://schemas.microsoft.com/office/drawing/2014/main" id="{00000000-0008-0000-0300-0000D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426</xdr:row>
          <xdr:rowOff>0</xdr:rowOff>
        </xdr:from>
        <xdr:to>
          <xdr:col>10</xdr:col>
          <xdr:colOff>106680</xdr:colOff>
          <xdr:row>426</xdr:row>
          <xdr:rowOff>243840</xdr:rowOff>
        </xdr:to>
        <xdr:sp macro="" textlink="">
          <xdr:nvSpPr>
            <xdr:cNvPr id="13022" name="Check Box 734" hidden="1">
              <a:extLst>
                <a:ext uri="{63B3BB69-23CF-44E3-9099-C40C66FF867C}">
                  <a14:compatExt spid="_x0000_s13022"/>
                </a:ext>
                <a:ext uri="{FF2B5EF4-FFF2-40B4-BE49-F238E27FC236}">
                  <a16:creationId xmlns:a16="http://schemas.microsoft.com/office/drawing/2014/main" id="{00000000-0008-0000-0300-0000D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426</xdr:row>
          <xdr:rowOff>0</xdr:rowOff>
        </xdr:from>
        <xdr:to>
          <xdr:col>10</xdr:col>
          <xdr:colOff>106680</xdr:colOff>
          <xdr:row>426</xdr:row>
          <xdr:rowOff>243840</xdr:rowOff>
        </xdr:to>
        <xdr:sp macro="" textlink="">
          <xdr:nvSpPr>
            <xdr:cNvPr id="13023" name="Check Box 735" hidden="1">
              <a:extLst>
                <a:ext uri="{63B3BB69-23CF-44E3-9099-C40C66FF867C}">
                  <a14:compatExt spid="_x0000_s13023"/>
                </a:ext>
                <a:ext uri="{FF2B5EF4-FFF2-40B4-BE49-F238E27FC236}">
                  <a16:creationId xmlns:a16="http://schemas.microsoft.com/office/drawing/2014/main" id="{00000000-0008-0000-0300-0000D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426</xdr:row>
          <xdr:rowOff>0</xdr:rowOff>
        </xdr:from>
        <xdr:to>
          <xdr:col>10</xdr:col>
          <xdr:colOff>106680</xdr:colOff>
          <xdr:row>426</xdr:row>
          <xdr:rowOff>243840</xdr:rowOff>
        </xdr:to>
        <xdr:sp macro="" textlink="">
          <xdr:nvSpPr>
            <xdr:cNvPr id="13024" name="Check Box 736" hidden="1">
              <a:extLst>
                <a:ext uri="{63B3BB69-23CF-44E3-9099-C40C66FF867C}">
                  <a14:compatExt spid="_x0000_s13024"/>
                </a:ext>
                <a:ext uri="{FF2B5EF4-FFF2-40B4-BE49-F238E27FC236}">
                  <a16:creationId xmlns:a16="http://schemas.microsoft.com/office/drawing/2014/main" id="{00000000-0008-0000-0300-0000E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426</xdr:row>
          <xdr:rowOff>0</xdr:rowOff>
        </xdr:from>
        <xdr:to>
          <xdr:col>10</xdr:col>
          <xdr:colOff>106680</xdr:colOff>
          <xdr:row>426</xdr:row>
          <xdr:rowOff>243840</xdr:rowOff>
        </xdr:to>
        <xdr:sp macro="" textlink="">
          <xdr:nvSpPr>
            <xdr:cNvPr id="13025" name="Check Box 737" hidden="1">
              <a:extLst>
                <a:ext uri="{63B3BB69-23CF-44E3-9099-C40C66FF867C}">
                  <a14:compatExt spid="_x0000_s13025"/>
                </a:ext>
                <a:ext uri="{FF2B5EF4-FFF2-40B4-BE49-F238E27FC236}">
                  <a16:creationId xmlns:a16="http://schemas.microsoft.com/office/drawing/2014/main" id="{00000000-0008-0000-0300-0000E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427</xdr:row>
          <xdr:rowOff>0</xdr:rowOff>
        </xdr:from>
        <xdr:to>
          <xdr:col>10</xdr:col>
          <xdr:colOff>106680</xdr:colOff>
          <xdr:row>427</xdr:row>
          <xdr:rowOff>243840</xdr:rowOff>
        </xdr:to>
        <xdr:sp macro="" textlink="">
          <xdr:nvSpPr>
            <xdr:cNvPr id="13026" name="Check Box 738" hidden="1">
              <a:extLst>
                <a:ext uri="{63B3BB69-23CF-44E3-9099-C40C66FF867C}">
                  <a14:compatExt spid="_x0000_s13026"/>
                </a:ext>
                <a:ext uri="{FF2B5EF4-FFF2-40B4-BE49-F238E27FC236}">
                  <a16:creationId xmlns:a16="http://schemas.microsoft.com/office/drawing/2014/main" id="{00000000-0008-0000-0300-0000E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427</xdr:row>
          <xdr:rowOff>0</xdr:rowOff>
        </xdr:from>
        <xdr:to>
          <xdr:col>10</xdr:col>
          <xdr:colOff>106680</xdr:colOff>
          <xdr:row>427</xdr:row>
          <xdr:rowOff>243840</xdr:rowOff>
        </xdr:to>
        <xdr:sp macro="" textlink="">
          <xdr:nvSpPr>
            <xdr:cNvPr id="13027" name="Check Box 739" hidden="1">
              <a:extLst>
                <a:ext uri="{63B3BB69-23CF-44E3-9099-C40C66FF867C}">
                  <a14:compatExt spid="_x0000_s13027"/>
                </a:ext>
                <a:ext uri="{FF2B5EF4-FFF2-40B4-BE49-F238E27FC236}">
                  <a16:creationId xmlns:a16="http://schemas.microsoft.com/office/drawing/2014/main" id="{00000000-0008-0000-0300-0000E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427</xdr:row>
          <xdr:rowOff>0</xdr:rowOff>
        </xdr:from>
        <xdr:to>
          <xdr:col>10</xdr:col>
          <xdr:colOff>106680</xdr:colOff>
          <xdr:row>427</xdr:row>
          <xdr:rowOff>243840</xdr:rowOff>
        </xdr:to>
        <xdr:sp macro="" textlink="">
          <xdr:nvSpPr>
            <xdr:cNvPr id="13028" name="Check Box 740" hidden="1">
              <a:extLst>
                <a:ext uri="{63B3BB69-23CF-44E3-9099-C40C66FF867C}">
                  <a14:compatExt spid="_x0000_s13028"/>
                </a:ext>
                <a:ext uri="{FF2B5EF4-FFF2-40B4-BE49-F238E27FC236}">
                  <a16:creationId xmlns:a16="http://schemas.microsoft.com/office/drawing/2014/main" id="{00000000-0008-0000-0300-0000E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427</xdr:row>
          <xdr:rowOff>0</xdr:rowOff>
        </xdr:from>
        <xdr:to>
          <xdr:col>10</xdr:col>
          <xdr:colOff>106680</xdr:colOff>
          <xdr:row>427</xdr:row>
          <xdr:rowOff>243840</xdr:rowOff>
        </xdr:to>
        <xdr:sp macro="" textlink="">
          <xdr:nvSpPr>
            <xdr:cNvPr id="13029" name="Check Box 741" hidden="1">
              <a:extLst>
                <a:ext uri="{63B3BB69-23CF-44E3-9099-C40C66FF867C}">
                  <a14:compatExt spid="_x0000_s13029"/>
                </a:ext>
                <a:ext uri="{FF2B5EF4-FFF2-40B4-BE49-F238E27FC236}">
                  <a16:creationId xmlns:a16="http://schemas.microsoft.com/office/drawing/2014/main" id="{00000000-0008-0000-0300-0000E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428</xdr:row>
          <xdr:rowOff>0</xdr:rowOff>
        </xdr:from>
        <xdr:to>
          <xdr:col>10</xdr:col>
          <xdr:colOff>106680</xdr:colOff>
          <xdr:row>428</xdr:row>
          <xdr:rowOff>243840</xdr:rowOff>
        </xdr:to>
        <xdr:sp macro="" textlink="">
          <xdr:nvSpPr>
            <xdr:cNvPr id="13030" name="Check Box 742" hidden="1">
              <a:extLst>
                <a:ext uri="{63B3BB69-23CF-44E3-9099-C40C66FF867C}">
                  <a14:compatExt spid="_x0000_s13030"/>
                </a:ext>
                <a:ext uri="{FF2B5EF4-FFF2-40B4-BE49-F238E27FC236}">
                  <a16:creationId xmlns:a16="http://schemas.microsoft.com/office/drawing/2014/main" id="{00000000-0008-0000-0300-0000E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428</xdr:row>
          <xdr:rowOff>0</xdr:rowOff>
        </xdr:from>
        <xdr:to>
          <xdr:col>10</xdr:col>
          <xdr:colOff>106680</xdr:colOff>
          <xdr:row>428</xdr:row>
          <xdr:rowOff>243840</xdr:rowOff>
        </xdr:to>
        <xdr:sp macro="" textlink="">
          <xdr:nvSpPr>
            <xdr:cNvPr id="13031" name="Check Box 743" hidden="1">
              <a:extLst>
                <a:ext uri="{63B3BB69-23CF-44E3-9099-C40C66FF867C}">
                  <a14:compatExt spid="_x0000_s13031"/>
                </a:ext>
                <a:ext uri="{FF2B5EF4-FFF2-40B4-BE49-F238E27FC236}">
                  <a16:creationId xmlns:a16="http://schemas.microsoft.com/office/drawing/2014/main" id="{00000000-0008-0000-0300-0000E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428</xdr:row>
          <xdr:rowOff>0</xdr:rowOff>
        </xdr:from>
        <xdr:to>
          <xdr:col>10</xdr:col>
          <xdr:colOff>106680</xdr:colOff>
          <xdr:row>428</xdr:row>
          <xdr:rowOff>243840</xdr:rowOff>
        </xdr:to>
        <xdr:sp macro="" textlink="">
          <xdr:nvSpPr>
            <xdr:cNvPr id="13032" name="Check Box 744" hidden="1">
              <a:extLst>
                <a:ext uri="{63B3BB69-23CF-44E3-9099-C40C66FF867C}">
                  <a14:compatExt spid="_x0000_s13032"/>
                </a:ext>
                <a:ext uri="{FF2B5EF4-FFF2-40B4-BE49-F238E27FC236}">
                  <a16:creationId xmlns:a16="http://schemas.microsoft.com/office/drawing/2014/main" id="{00000000-0008-0000-0300-0000E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428</xdr:row>
          <xdr:rowOff>0</xdr:rowOff>
        </xdr:from>
        <xdr:to>
          <xdr:col>10</xdr:col>
          <xdr:colOff>106680</xdr:colOff>
          <xdr:row>428</xdr:row>
          <xdr:rowOff>243840</xdr:rowOff>
        </xdr:to>
        <xdr:sp macro="" textlink="">
          <xdr:nvSpPr>
            <xdr:cNvPr id="13033" name="Check Box 745" hidden="1">
              <a:extLst>
                <a:ext uri="{63B3BB69-23CF-44E3-9099-C40C66FF867C}">
                  <a14:compatExt spid="_x0000_s13033"/>
                </a:ext>
                <a:ext uri="{FF2B5EF4-FFF2-40B4-BE49-F238E27FC236}">
                  <a16:creationId xmlns:a16="http://schemas.microsoft.com/office/drawing/2014/main" id="{00000000-0008-0000-0300-0000E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429</xdr:row>
          <xdr:rowOff>0</xdr:rowOff>
        </xdr:from>
        <xdr:to>
          <xdr:col>10</xdr:col>
          <xdr:colOff>106680</xdr:colOff>
          <xdr:row>429</xdr:row>
          <xdr:rowOff>243840</xdr:rowOff>
        </xdr:to>
        <xdr:sp macro="" textlink="">
          <xdr:nvSpPr>
            <xdr:cNvPr id="13034" name="Check Box 746" hidden="1">
              <a:extLst>
                <a:ext uri="{63B3BB69-23CF-44E3-9099-C40C66FF867C}">
                  <a14:compatExt spid="_x0000_s13034"/>
                </a:ext>
                <a:ext uri="{FF2B5EF4-FFF2-40B4-BE49-F238E27FC236}">
                  <a16:creationId xmlns:a16="http://schemas.microsoft.com/office/drawing/2014/main" id="{00000000-0008-0000-0300-0000E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429</xdr:row>
          <xdr:rowOff>0</xdr:rowOff>
        </xdr:from>
        <xdr:to>
          <xdr:col>10</xdr:col>
          <xdr:colOff>106680</xdr:colOff>
          <xdr:row>429</xdr:row>
          <xdr:rowOff>243840</xdr:rowOff>
        </xdr:to>
        <xdr:sp macro="" textlink="">
          <xdr:nvSpPr>
            <xdr:cNvPr id="13035" name="Check Box 747" hidden="1">
              <a:extLst>
                <a:ext uri="{63B3BB69-23CF-44E3-9099-C40C66FF867C}">
                  <a14:compatExt spid="_x0000_s13035"/>
                </a:ext>
                <a:ext uri="{FF2B5EF4-FFF2-40B4-BE49-F238E27FC236}">
                  <a16:creationId xmlns:a16="http://schemas.microsoft.com/office/drawing/2014/main" id="{00000000-0008-0000-0300-0000E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429</xdr:row>
          <xdr:rowOff>0</xdr:rowOff>
        </xdr:from>
        <xdr:to>
          <xdr:col>10</xdr:col>
          <xdr:colOff>106680</xdr:colOff>
          <xdr:row>429</xdr:row>
          <xdr:rowOff>243840</xdr:rowOff>
        </xdr:to>
        <xdr:sp macro="" textlink="">
          <xdr:nvSpPr>
            <xdr:cNvPr id="13036" name="Check Box 748" hidden="1">
              <a:extLst>
                <a:ext uri="{63B3BB69-23CF-44E3-9099-C40C66FF867C}">
                  <a14:compatExt spid="_x0000_s13036"/>
                </a:ext>
                <a:ext uri="{FF2B5EF4-FFF2-40B4-BE49-F238E27FC236}">
                  <a16:creationId xmlns:a16="http://schemas.microsoft.com/office/drawing/2014/main" id="{00000000-0008-0000-0300-0000E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429</xdr:row>
          <xdr:rowOff>0</xdr:rowOff>
        </xdr:from>
        <xdr:to>
          <xdr:col>10</xdr:col>
          <xdr:colOff>106680</xdr:colOff>
          <xdr:row>429</xdr:row>
          <xdr:rowOff>243840</xdr:rowOff>
        </xdr:to>
        <xdr:sp macro="" textlink="">
          <xdr:nvSpPr>
            <xdr:cNvPr id="13037" name="Check Box 749" hidden="1">
              <a:extLst>
                <a:ext uri="{63B3BB69-23CF-44E3-9099-C40C66FF867C}">
                  <a14:compatExt spid="_x0000_s13037"/>
                </a:ext>
                <a:ext uri="{FF2B5EF4-FFF2-40B4-BE49-F238E27FC236}">
                  <a16:creationId xmlns:a16="http://schemas.microsoft.com/office/drawing/2014/main" id="{00000000-0008-0000-0300-0000E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430</xdr:row>
          <xdr:rowOff>0</xdr:rowOff>
        </xdr:from>
        <xdr:to>
          <xdr:col>10</xdr:col>
          <xdr:colOff>106680</xdr:colOff>
          <xdr:row>430</xdr:row>
          <xdr:rowOff>243840</xdr:rowOff>
        </xdr:to>
        <xdr:sp macro="" textlink="">
          <xdr:nvSpPr>
            <xdr:cNvPr id="13038" name="Check Box 750" hidden="1">
              <a:extLst>
                <a:ext uri="{63B3BB69-23CF-44E3-9099-C40C66FF867C}">
                  <a14:compatExt spid="_x0000_s13038"/>
                </a:ext>
                <a:ext uri="{FF2B5EF4-FFF2-40B4-BE49-F238E27FC236}">
                  <a16:creationId xmlns:a16="http://schemas.microsoft.com/office/drawing/2014/main" id="{00000000-0008-0000-0300-0000E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430</xdr:row>
          <xdr:rowOff>0</xdr:rowOff>
        </xdr:from>
        <xdr:to>
          <xdr:col>10</xdr:col>
          <xdr:colOff>106680</xdr:colOff>
          <xdr:row>430</xdr:row>
          <xdr:rowOff>243840</xdr:rowOff>
        </xdr:to>
        <xdr:sp macro="" textlink="">
          <xdr:nvSpPr>
            <xdr:cNvPr id="13039" name="Check Box 751" hidden="1">
              <a:extLst>
                <a:ext uri="{63B3BB69-23CF-44E3-9099-C40C66FF867C}">
                  <a14:compatExt spid="_x0000_s13039"/>
                </a:ext>
                <a:ext uri="{FF2B5EF4-FFF2-40B4-BE49-F238E27FC236}">
                  <a16:creationId xmlns:a16="http://schemas.microsoft.com/office/drawing/2014/main" id="{00000000-0008-0000-0300-0000E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430</xdr:row>
          <xdr:rowOff>0</xdr:rowOff>
        </xdr:from>
        <xdr:to>
          <xdr:col>10</xdr:col>
          <xdr:colOff>106680</xdr:colOff>
          <xdr:row>430</xdr:row>
          <xdr:rowOff>243840</xdr:rowOff>
        </xdr:to>
        <xdr:sp macro="" textlink="">
          <xdr:nvSpPr>
            <xdr:cNvPr id="13040" name="Check Box 752" hidden="1">
              <a:extLst>
                <a:ext uri="{63B3BB69-23CF-44E3-9099-C40C66FF867C}">
                  <a14:compatExt spid="_x0000_s13040"/>
                </a:ext>
                <a:ext uri="{FF2B5EF4-FFF2-40B4-BE49-F238E27FC236}">
                  <a16:creationId xmlns:a16="http://schemas.microsoft.com/office/drawing/2014/main" id="{00000000-0008-0000-0300-0000F0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430</xdr:row>
          <xdr:rowOff>0</xdr:rowOff>
        </xdr:from>
        <xdr:to>
          <xdr:col>10</xdr:col>
          <xdr:colOff>106680</xdr:colOff>
          <xdr:row>430</xdr:row>
          <xdr:rowOff>243840</xdr:rowOff>
        </xdr:to>
        <xdr:sp macro="" textlink="">
          <xdr:nvSpPr>
            <xdr:cNvPr id="13041" name="Check Box 753" hidden="1">
              <a:extLst>
                <a:ext uri="{63B3BB69-23CF-44E3-9099-C40C66FF867C}">
                  <a14:compatExt spid="_x0000_s13041"/>
                </a:ext>
                <a:ext uri="{FF2B5EF4-FFF2-40B4-BE49-F238E27FC236}">
                  <a16:creationId xmlns:a16="http://schemas.microsoft.com/office/drawing/2014/main" id="{00000000-0008-0000-0300-0000F1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431</xdr:row>
          <xdr:rowOff>0</xdr:rowOff>
        </xdr:from>
        <xdr:to>
          <xdr:col>10</xdr:col>
          <xdr:colOff>106680</xdr:colOff>
          <xdr:row>431</xdr:row>
          <xdr:rowOff>243840</xdr:rowOff>
        </xdr:to>
        <xdr:sp macro="" textlink="">
          <xdr:nvSpPr>
            <xdr:cNvPr id="13042" name="Check Box 754" hidden="1">
              <a:extLst>
                <a:ext uri="{63B3BB69-23CF-44E3-9099-C40C66FF867C}">
                  <a14:compatExt spid="_x0000_s13042"/>
                </a:ext>
                <a:ext uri="{FF2B5EF4-FFF2-40B4-BE49-F238E27FC236}">
                  <a16:creationId xmlns:a16="http://schemas.microsoft.com/office/drawing/2014/main" id="{00000000-0008-0000-0300-0000F2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431</xdr:row>
          <xdr:rowOff>0</xdr:rowOff>
        </xdr:from>
        <xdr:to>
          <xdr:col>10</xdr:col>
          <xdr:colOff>106680</xdr:colOff>
          <xdr:row>431</xdr:row>
          <xdr:rowOff>243840</xdr:rowOff>
        </xdr:to>
        <xdr:sp macro="" textlink="">
          <xdr:nvSpPr>
            <xdr:cNvPr id="13043" name="Check Box 755" hidden="1">
              <a:extLst>
                <a:ext uri="{63B3BB69-23CF-44E3-9099-C40C66FF867C}">
                  <a14:compatExt spid="_x0000_s13043"/>
                </a:ext>
                <a:ext uri="{FF2B5EF4-FFF2-40B4-BE49-F238E27FC236}">
                  <a16:creationId xmlns:a16="http://schemas.microsoft.com/office/drawing/2014/main" id="{00000000-0008-0000-0300-0000F3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431</xdr:row>
          <xdr:rowOff>0</xdr:rowOff>
        </xdr:from>
        <xdr:to>
          <xdr:col>10</xdr:col>
          <xdr:colOff>106680</xdr:colOff>
          <xdr:row>431</xdr:row>
          <xdr:rowOff>243840</xdr:rowOff>
        </xdr:to>
        <xdr:sp macro="" textlink="">
          <xdr:nvSpPr>
            <xdr:cNvPr id="13044" name="Check Box 756" hidden="1">
              <a:extLst>
                <a:ext uri="{63B3BB69-23CF-44E3-9099-C40C66FF867C}">
                  <a14:compatExt spid="_x0000_s13044"/>
                </a:ext>
                <a:ext uri="{FF2B5EF4-FFF2-40B4-BE49-F238E27FC236}">
                  <a16:creationId xmlns:a16="http://schemas.microsoft.com/office/drawing/2014/main" id="{00000000-0008-0000-0300-0000F4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431</xdr:row>
          <xdr:rowOff>0</xdr:rowOff>
        </xdr:from>
        <xdr:to>
          <xdr:col>10</xdr:col>
          <xdr:colOff>106680</xdr:colOff>
          <xdr:row>431</xdr:row>
          <xdr:rowOff>243840</xdr:rowOff>
        </xdr:to>
        <xdr:sp macro="" textlink="">
          <xdr:nvSpPr>
            <xdr:cNvPr id="13045" name="Check Box 757" hidden="1">
              <a:extLst>
                <a:ext uri="{63B3BB69-23CF-44E3-9099-C40C66FF867C}">
                  <a14:compatExt spid="_x0000_s13045"/>
                </a:ext>
                <a:ext uri="{FF2B5EF4-FFF2-40B4-BE49-F238E27FC236}">
                  <a16:creationId xmlns:a16="http://schemas.microsoft.com/office/drawing/2014/main" id="{00000000-0008-0000-0300-0000F5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172</xdr:row>
          <xdr:rowOff>236220</xdr:rowOff>
        </xdr:from>
        <xdr:to>
          <xdr:col>10</xdr:col>
          <xdr:colOff>91440</xdr:colOff>
          <xdr:row>173</xdr:row>
          <xdr:rowOff>228600</xdr:rowOff>
        </xdr:to>
        <xdr:sp macro="" textlink="">
          <xdr:nvSpPr>
            <xdr:cNvPr id="13046" name="Check Box 758" hidden="1">
              <a:extLst>
                <a:ext uri="{63B3BB69-23CF-44E3-9099-C40C66FF867C}">
                  <a14:compatExt spid="_x0000_s13046"/>
                </a:ext>
                <a:ext uri="{FF2B5EF4-FFF2-40B4-BE49-F238E27FC236}">
                  <a16:creationId xmlns:a16="http://schemas.microsoft.com/office/drawing/2014/main" id="{00000000-0008-0000-0300-0000F6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173</xdr:row>
          <xdr:rowOff>236220</xdr:rowOff>
        </xdr:from>
        <xdr:to>
          <xdr:col>10</xdr:col>
          <xdr:colOff>91440</xdr:colOff>
          <xdr:row>174</xdr:row>
          <xdr:rowOff>228600</xdr:rowOff>
        </xdr:to>
        <xdr:sp macro="" textlink="">
          <xdr:nvSpPr>
            <xdr:cNvPr id="13047" name="Check Box 759" hidden="1">
              <a:extLst>
                <a:ext uri="{63B3BB69-23CF-44E3-9099-C40C66FF867C}">
                  <a14:compatExt spid="_x0000_s13047"/>
                </a:ext>
                <a:ext uri="{FF2B5EF4-FFF2-40B4-BE49-F238E27FC236}">
                  <a16:creationId xmlns:a16="http://schemas.microsoft.com/office/drawing/2014/main" id="{00000000-0008-0000-0300-0000F7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174</xdr:row>
          <xdr:rowOff>236220</xdr:rowOff>
        </xdr:from>
        <xdr:to>
          <xdr:col>10</xdr:col>
          <xdr:colOff>91440</xdr:colOff>
          <xdr:row>175</xdr:row>
          <xdr:rowOff>228600</xdr:rowOff>
        </xdr:to>
        <xdr:sp macro="" textlink="">
          <xdr:nvSpPr>
            <xdr:cNvPr id="13048" name="Check Box 760" hidden="1">
              <a:extLst>
                <a:ext uri="{63B3BB69-23CF-44E3-9099-C40C66FF867C}">
                  <a14:compatExt spid="_x0000_s13048"/>
                </a:ext>
                <a:ext uri="{FF2B5EF4-FFF2-40B4-BE49-F238E27FC236}">
                  <a16:creationId xmlns:a16="http://schemas.microsoft.com/office/drawing/2014/main" id="{00000000-0008-0000-0300-0000F8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175</xdr:row>
          <xdr:rowOff>236220</xdr:rowOff>
        </xdr:from>
        <xdr:to>
          <xdr:col>10</xdr:col>
          <xdr:colOff>91440</xdr:colOff>
          <xdr:row>176</xdr:row>
          <xdr:rowOff>228600</xdr:rowOff>
        </xdr:to>
        <xdr:sp macro="" textlink="">
          <xdr:nvSpPr>
            <xdr:cNvPr id="13049" name="Check Box 761" hidden="1">
              <a:extLst>
                <a:ext uri="{63B3BB69-23CF-44E3-9099-C40C66FF867C}">
                  <a14:compatExt spid="_x0000_s13049"/>
                </a:ext>
                <a:ext uri="{FF2B5EF4-FFF2-40B4-BE49-F238E27FC236}">
                  <a16:creationId xmlns:a16="http://schemas.microsoft.com/office/drawing/2014/main" id="{00000000-0008-0000-0300-0000F9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176</xdr:row>
          <xdr:rowOff>236220</xdr:rowOff>
        </xdr:from>
        <xdr:to>
          <xdr:col>10</xdr:col>
          <xdr:colOff>91440</xdr:colOff>
          <xdr:row>177</xdr:row>
          <xdr:rowOff>228600</xdr:rowOff>
        </xdr:to>
        <xdr:sp macro="" textlink="">
          <xdr:nvSpPr>
            <xdr:cNvPr id="13050" name="Check Box 762" hidden="1">
              <a:extLst>
                <a:ext uri="{63B3BB69-23CF-44E3-9099-C40C66FF867C}">
                  <a14:compatExt spid="_x0000_s13050"/>
                </a:ext>
                <a:ext uri="{FF2B5EF4-FFF2-40B4-BE49-F238E27FC236}">
                  <a16:creationId xmlns:a16="http://schemas.microsoft.com/office/drawing/2014/main" id="{00000000-0008-0000-0300-0000FA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177</xdr:row>
          <xdr:rowOff>236220</xdr:rowOff>
        </xdr:from>
        <xdr:to>
          <xdr:col>10</xdr:col>
          <xdr:colOff>91440</xdr:colOff>
          <xdr:row>178</xdr:row>
          <xdr:rowOff>228600</xdr:rowOff>
        </xdr:to>
        <xdr:sp macro="" textlink="">
          <xdr:nvSpPr>
            <xdr:cNvPr id="13051" name="Check Box 763" hidden="1">
              <a:extLst>
                <a:ext uri="{63B3BB69-23CF-44E3-9099-C40C66FF867C}">
                  <a14:compatExt spid="_x0000_s13051"/>
                </a:ext>
                <a:ext uri="{FF2B5EF4-FFF2-40B4-BE49-F238E27FC236}">
                  <a16:creationId xmlns:a16="http://schemas.microsoft.com/office/drawing/2014/main" id="{00000000-0008-0000-0300-0000FB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178</xdr:row>
          <xdr:rowOff>236220</xdr:rowOff>
        </xdr:from>
        <xdr:to>
          <xdr:col>10</xdr:col>
          <xdr:colOff>91440</xdr:colOff>
          <xdr:row>179</xdr:row>
          <xdr:rowOff>228600</xdr:rowOff>
        </xdr:to>
        <xdr:sp macro="" textlink="">
          <xdr:nvSpPr>
            <xdr:cNvPr id="13052" name="Check Box 764" hidden="1">
              <a:extLst>
                <a:ext uri="{63B3BB69-23CF-44E3-9099-C40C66FF867C}">
                  <a14:compatExt spid="_x0000_s13052"/>
                </a:ext>
                <a:ext uri="{FF2B5EF4-FFF2-40B4-BE49-F238E27FC236}">
                  <a16:creationId xmlns:a16="http://schemas.microsoft.com/office/drawing/2014/main" id="{00000000-0008-0000-0300-0000FC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179</xdr:row>
          <xdr:rowOff>236220</xdr:rowOff>
        </xdr:from>
        <xdr:to>
          <xdr:col>10</xdr:col>
          <xdr:colOff>91440</xdr:colOff>
          <xdr:row>180</xdr:row>
          <xdr:rowOff>228600</xdr:rowOff>
        </xdr:to>
        <xdr:sp macro="" textlink="">
          <xdr:nvSpPr>
            <xdr:cNvPr id="13053" name="Check Box 765" hidden="1">
              <a:extLst>
                <a:ext uri="{63B3BB69-23CF-44E3-9099-C40C66FF867C}">
                  <a14:compatExt spid="_x0000_s13053"/>
                </a:ext>
                <a:ext uri="{FF2B5EF4-FFF2-40B4-BE49-F238E27FC236}">
                  <a16:creationId xmlns:a16="http://schemas.microsoft.com/office/drawing/2014/main" id="{00000000-0008-0000-0300-0000FD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180</xdr:row>
          <xdr:rowOff>236220</xdr:rowOff>
        </xdr:from>
        <xdr:to>
          <xdr:col>10</xdr:col>
          <xdr:colOff>91440</xdr:colOff>
          <xdr:row>181</xdr:row>
          <xdr:rowOff>228600</xdr:rowOff>
        </xdr:to>
        <xdr:sp macro="" textlink="">
          <xdr:nvSpPr>
            <xdr:cNvPr id="13054" name="Check Box 766" hidden="1">
              <a:extLst>
                <a:ext uri="{63B3BB69-23CF-44E3-9099-C40C66FF867C}">
                  <a14:compatExt spid="_x0000_s13054"/>
                </a:ext>
                <a:ext uri="{FF2B5EF4-FFF2-40B4-BE49-F238E27FC236}">
                  <a16:creationId xmlns:a16="http://schemas.microsoft.com/office/drawing/2014/main" id="{00000000-0008-0000-0300-0000FE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181</xdr:row>
          <xdr:rowOff>236220</xdr:rowOff>
        </xdr:from>
        <xdr:to>
          <xdr:col>10</xdr:col>
          <xdr:colOff>91440</xdr:colOff>
          <xdr:row>182</xdr:row>
          <xdr:rowOff>228600</xdr:rowOff>
        </xdr:to>
        <xdr:sp macro="" textlink="">
          <xdr:nvSpPr>
            <xdr:cNvPr id="13055" name="Check Box 767" hidden="1">
              <a:extLst>
                <a:ext uri="{63B3BB69-23CF-44E3-9099-C40C66FF867C}">
                  <a14:compatExt spid="_x0000_s13055"/>
                </a:ext>
                <a:ext uri="{FF2B5EF4-FFF2-40B4-BE49-F238E27FC236}">
                  <a16:creationId xmlns:a16="http://schemas.microsoft.com/office/drawing/2014/main" id="{00000000-0008-0000-0300-0000FF3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362</xdr:row>
          <xdr:rowOff>0</xdr:rowOff>
        </xdr:from>
        <xdr:to>
          <xdr:col>10</xdr:col>
          <xdr:colOff>106680</xdr:colOff>
          <xdr:row>362</xdr:row>
          <xdr:rowOff>243840</xdr:rowOff>
        </xdr:to>
        <xdr:sp macro="" textlink="">
          <xdr:nvSpPr>
            <xdr:cNvPr id="13056" name="Check Box 768" hidden="1">
              <a:extLst>
                <a:ext uri="{63B3BB69-23CF-44E3-9099-C40C66FF867C}">
                  <a14:compatExt spid="_x0000_s13056"/>
                </a:ext>
                <a:ext uri="{FF2B5EF4-FFF2-40B4-BE49-F238E27FC236}">
                  <a16:creationId xmlns:a16="http://schemas.microsoft.com/office/drawing/2014/main" id="{00000000-0008-0000-0300-0000003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363</xdr:row>
          <xdr:rowOff>0</xdr:rowOff>
        </xdr:from>
        <xdr:to>
          <xdr:col>10</xdr:col>
          <xdr:colOff>106680</xdr:colOff>
          <xdr:row>363</xdr:row>
          <xdr:rowOff>243840</xdr:rowOff>
        </xdr:to>
        <xdr:sp macro="" textlink="">
          <xdr:nvSpPr>
            <xdr:cNvPr id="13057" name="Check Box 769" hidden="1">
              <a:extLst>
                <a:ext uri="{63B3BB69-23CF-44E3-9099-C40C66FF867C}">
                  <a14:compatExt spid="_x0000_s13057"/>
                </a:ext>
                <a:ext uri="{FF2B5EF4-FFF2-40B4-BE49-F238E27FC236}">
                  <a16:creationId xmlns:a16="http://schemas.microsoft.com/office/drawing/2014/main" id="{00000000-0008-0000-0300-0000013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364</xdr:row>
          <xdr:rowOff>0</xdr:rowOff>
        </xdr:from>
        <xdr:to>
          <xdr:col>10</xdr:col>
          <xdr:colOff>106680</xdr:colOff>
          <xdr:row>364</xdr:row>
          <xdr:rowOff>243840</xdr:rowOff>
        </xdr:to>
        <xdr:sp macro="" textlink="">
          <xdr:nvSpPr>
            <xdr:cNvPr id="13058" name="Check Box 770" hidden="1">
              <a:extLst>
                <a:ext uri="{63B3BB69-23CF-44E3-9099-C40C66FF867C}">
                  <a14:compatExt spid="_x0000_s13058"/>
                </a:ext>
                <a:ext uri="{FF2B5EF4-FFF2-40B4-BE49-F238E27FC236}">
                  <a16:creationId xmlns:a16="http://schemas.microsoft.com/office/drawing/2014/main" id="{00000000-0008-0000-0300-0000023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365</xdr:row>
          <xdr:rowOff>0</xdr:rowOff>
        </xdr:from>
        <xdr:to>
          <xdr:col>10</xdr:col>
          <xdr:colOff>106680</xdr:colOff>
          <xdr:row>365</xdr:row>
          <xdr:rowOff>243840</xdr:rowOff>
        </xdr:to>
        <xdr:sp macro="" textlink="">
          <xdr:nvSpPr>
            <xdr:cNvPr id="13059" name="Check Box 771" hidden="1">
              <a:extLst>
                <a:ext uri="{63B3BB69-23CF-44E3-9099-C40C66FF867C}">
                  <a14:compatExt spid="_x0000_s13059"/>
                </a:ext>
                <a:ext uri="{FF2B5EF4-FFF2-40B4-BE49-F238E27FC236}">
                  <a16:creationId xmlns:a16="http://schemas.microsoft.com/office/drawing/2014/main" id="{00000000-0008-0000-0300-0000033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366</xdr:row>
          <xdr:rowOff>0</xdr:rowOff>
        </xdr:from>
        <xdr:to>
          <xdr:col>10</xdr:col>
          <xdr:colOff>106680</xdr:colOff>
          <xdr:row>366</xdr:row>
          <xdr:rowOff>243840</xdr:rowOff>
        </xdr:to>
        <xdr:sp macro="" textlink="">
          <xdr:nvSpPr>
            <xdr:cNvPr id="13060" name="Check Box 772" hidden="1">
              <a:extLst>
                <a:ext uri="{63B3BB69-23CF-44E3-9099-C40C66FF867C}">
                  <a14:compatExt spid="_x0000_s13060"/>
                </a:ext>
                <a:ext uri="{FF2B5EF4-FFF2-40B4-BE49-F238E27FC236}">
                  <a16:creationId xmlns:a16="http://schemas.microsoft.com/office/drawing/2014/main" id="{00000000-0008-0000-0300-0000043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367</xdr:row>
          <xdr:rowOff>0</xdr:rowOff>
        </xdr:from>
        <xdr:to>
          <xdr:col>10</xdr:col>
          <xdr:colOff>106680</xdr:colOff>
          <xdr:row>367</xdr:row>
          <xdr:rowOff>243840</xdr:rowOff>
        </xdr:to>
        <xdr:sp macro="" textlink="">
          <xdr:nvSpPr>
            <xdr:cNvPr id="13061" name="Check Box 773" hidden="1">
              <a:extLst>
                <a:ext uri="{63B3BB69-23CF-44E3-9099-C40C66FF867C}">
                  <a14:compatExt spid="_x0000_s13061"/>
                </a:ext>
                <a:ext uri="{FF2B5EF4-FFF2-40B4-BE49-F238E27FC236}">
                  <a16:creationId xmlns:a16="http://schemas.microsoft.com/office/drawing/2014/main" id="{00000000-0008-0000-0300-0000053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368</xdr:row>
          <xdr:rowOff>0</xdr:rowOff>
        </xdr:from>
        <xdr:to>
          <xdr:col>10</xdr:col>
          <xdr:colOff>106680</xdr:colOff>
          <xdr:row>368</xdr:row>
          <xdr:rowOff>243840</xdr:rowOff>
        </xdr:to>
        <xdr:sp macro="" textlink="">
          <xdr:nvSpPr>
            <xdr:cNvPr id="13062" name="Check Box 774" hidden="1">
              <a:extLst>
                <a:ext uri="{63B3BB69-23CF-44E3-9099-C40C66FF867C}">
                  <a14:compatExt spid="_x0000_s13062"/>
                </a:ext>
                <a:ext uri="{FF2B5EF4-FFF2-40B4-BE49-F238E27FC236}">
                  <a16:creationId xmlns:a16="http://schemas.microsoft.com/office/drawing/2014/main" id="{00000000-0008-0000-0300-0000063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369</xdr:row>
          <xdr:rowOff>0</xdr:rowOff>
        </xdr:from>
        <xdr:to>
          <xdr:col>10</xdr:col>
          <xdr:colOff>106680</xdr:colOff>
          <xdr:row>369</xdr:row>
          <xdr:rowOff>243840</xdr:rowOff>
        </xdr:to>
        <xdr:sp macro="" textlink="">
          <xdr:nvSpPr>
            <xdr:cNvPr id="13063" name="Check Box 775" hidden="1">
              <a:extLst>
                <a:ext uri="{63B3BB69-23CF-44E3-9099-C40C66FF867C}">
                  <a14:compatExt spid="_x0000_s13063"/>
                </a:ext>
                <a:ext uri="{FF2B5EF4-FFF2-40B4-BE49-F238E27FC236}">
                  <a16:creationId xmlns:a16="http://schemas.microsoft.com/office/drawing/2014/main" id="{00000000-0008-0000-0300-0000073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370</xdr:row>
          <xdr:rowOff>0</xdr:rowOff>
        </xdr:from>
        <xdr:to>
          <xdr:col>10</xdr:col>
          <xdr:colOff>106680</xdr:colOff>
          <xdr:row>370</xdr:row>
          <xdr:rowOff>243840</xdr:rowOff>
        </xdr:to>
        <xdr:sp macro="" textlink="">
          <xdr:nvSpPr>
            <xdr:cNvPr id="13064" name="Check Box 776" hidden="1">
              <a:extLst>
                <a:ext uri="{63B3BB69-23CF-44E3-9099-C40C66FF867C}">
                  <a14:compatExt spid="_x0000_s13064"/>
                </a:ext>
                <a:ext uri="{FF2B5EF4-FFF2-40B4-BE49-F238E27FC236}">
                  <a16:creationId xmlns:a16="http://schemas.microsoft.com/office/drawing/2014/main" id="{00000000-0008-0000-0300-0000083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371</xdr:row>
          <xdr:rowOff>0</xdr:rowOff>
        </xdr:from>
        <xdr:to>
          <xdr:col>10</xdr:col>
          <xdr:colOff>106680</xdr:colOff>
          <xdr:row>371</xdr:row>
          <xdr:rowOff>243840</xdr:rowOff>
        </xdr:to>
        <xdr:sp macro="" textlink="">
          <xdr:nvSpPr>
            <xdr:cNvPr id="13065" name="Check Box 777" hidden="1">
              <a:extLst>
                <a:ext uri="{63B3BB69-23CF-44E3-9099-C40C66FF867C}">
                  <a14:compatExt spid="_x0000_s13065"/>
                </a:ext>
                <a:ext uri="{FF2B5EF4-FFF2-40B4-BE49-F238E27FC236}">
                  <a16:creationId xmlns:a16="http://schemas.microsoft.com/office/drawing/2014/main" id="{00000000-0008-0000-0300-0000093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77.xml"/><Relationship Id="rId671" Type="http://schemas.openxmlformats.org/officeDocument/2006/relationships/ctrlProp" Target="../ctrlProps/ctrlProp731.xml"/><Relationship Id="rId21" Type="http://schemas.openxmlformats.org/officeDocument/2006/relationships/ctrlProp" Target="../ctrlProps/ctrlProp81.xml"/><Relationship Id="rId324" Type="http://schemas.openxmlformats.org/officeDocument/2006/relationships/ctrlProp" Target="../ctrlProps/ctrlProp384.xml"/><Relationship Id="rId531" Type="http://schemas.openxmlformats.org/officeDocument/2006/relationships/ctrlProp" Target="../ctrlProps/ctrlProp591.xml"/><Relationship Id="rId629" Type="http://schemas.openxmlformats.org/officeDocument/2006/relationships/ctrlProp" Target="../ctrlProps/ctrlProp689.xml"/><Relationship Id="rId170" Type="http://schemas.openxmlformats.org/officeDocument/2006/relationships/ctrlProp" Target="../ctrlProps/ctrlProp230.xml"/><Relationship Id="rId268" Type="http://schemas.openxmlformats.org/officeDocument/2006/relationships/ctrlProp" Target="../ctrlProps/ctrlProp328.xml"/><Relationship Id="rId475" Type="http://schemas.openxmlformats.org/officeDocument/2006/relationships/ctrlProp" Target="../ctrlProps/ctrlProp535.xml"/><Relationship Id="rId682" Type="http://schemas.openxmlformats.org/officeDocument/2006/relationships/ctrlProp" Target="../ctrlProps/ctrlProp742.xml"/><Relationship Id="rId32" Type="http://schemas.openxmlformats.org/officeDocument/2006/relationships/ctrlProp" Target="../ctrlProps/ctrlProp92.xml"/><Relationship Id="rId128" Type="http://schemas.openxmlformats.org/officeDocument/2006/relationships/ctrlProp" Target="../ctrlProps/ctrlProp188.xml"/><Relationship Id="rId335" Type="http://schemas.openxmlformats.org/officeDocument/2006/relationships/ctrlProp" Target="../ctrlProps/ctrlProp395.xml"/><Relationship Id="rId542" Type="http://schemas.openxmlformats.org/officeDocument/2006/relationships/ctrlProp" Target="../ctrlProps/ctrlProp602.xml"/><Relationship Id="rId181" Type="http://schemas.openxmlformats.org/officeDocument/2006/relationships/ctrlProp" Target="../ctrlProps/ctrlProp241.xml"/><Relationship Id="rId402" Type="http://schemas.openxmlformats.org/officeDocument/2006/relationships/ctrlProp" Target="../ctrlProps/ctrlProp462.xml"/><Relationship Id="rId279" Type="http://schemas.openxmlformats.org/officeDocument/2006/relationships/ctrlProp" Target="../ctrlProps/ctrlProp339.xml"/><Relationship Id="rId486" Type="http://schemas.openxmlformats.org/officeDocument/2006/relationships/ctrlProp" Target="../ctrlProps/ctrlProp546.xml"/><Relationship Id="rId693" Type="http://schemas.openxmlformats.org/officeDocument/2006/relationships/ctrlProp" Target="../ctrlProps/ctrlProp753.xml"/><Relationship Id="rId707" Type="http://schemas.openxmlformats.org/officeDocument/2006/relationships/ctrlProp" Target="../ctrlProps/ctrlProp767.xml"/><Relationship Id="rId43" Type="http://schemas.openxmlformats.org/officeDocument/2006/relationships/ctrlProp" Target="../ctrlProps/ctrlProp103.xml"/><Relationship Id="rId139" Type="http://schemas.openxmlformats.org/officeDocument/2006/relationships/ctrlProp" Target="../ctrlProps/ctrlProp199.xml"/><Relationship Id="rId346" Type="http://schemas.openxmlformats.org/officeDocument/2006/relationships/ctrlProp" Target="../ctrlProps/ctrlProp406.xml"/><Relationship Id="rId553" Type="http://schemas.openxmlformats.org/officeDocument/2006/relationships/ctrlProp" Target="../ctrlProps/ctrlProp613.xml"/><Relationship Id="rId760" Type="http://schemas.openxmlformats.org/officeDocument/2006/relationships/ctrlProp" Target="../ctrlProps/ctrlProp820.xml"/><Relationship Id="rId192" Type="http://schemas.openxmlformats.org/officeDocument/2006/relationships/ctrlProp" Target="../ctrlProps/ctrlProp252.xml"/><Relationship Id="rId206" Type="http://schemas.openxmlformats.org/officeDocument/2006/relationships/ctrlProp" Target="../ctrlProps/ctrlProp266.xml"/><Relationship Id="rId413" Type="http://schemas.openxmlformats.org/officeDocument/2006/relationships/ctrlProp" Target="../ctrlProps/ctrlProp473.xml"/><Relationship Id="rId497" Type="http://schemas.openxmlformats.org/officeDocument/2006/relationships/ctrlProp" Target="../ctrlProps/ctrlProp557.xml"/><Relationship Id="rId620" Type="http://schemas.openxmlformats.org/officeDocument/2006/relationships/ctrlProp" Target="../ctrlProps/ctrlProp680.xml"/><Relationship Id="rId718" Type="http://schemas.openxmlformats.org/officeDocument/2006/relationships/ctrlProp" Target="../ctrlProps/ctrlProp778.xml"/><Relationship Id="rId357" Type="http://schemas.openxmlformats.org/officeDocument/2006/relationships/ctrlProp" Target="../ctrlProps/ctrlProp417.xml"/><Relationship Id="rId54" Type="http://schemas.openxmlformats.org/officeDocument/2006/relationships/ctrlProp" Target="../ctrlProps/ctrlProp114.xml"/><Relationship Id="rId217" Type="http://schemas.openxmlformats.org/officeDocument/2006/relationships/ctrlProp" Target="../ctrlProps/ctrlProp277.xml"/><Relationship Id="rId564" Type="http://schemas.openxmlformats.org/officeDocument/2006/relationships/ctrlProp" Target="../ctrlProps/ctrlProp624.xml"/><Relationship Id="rId424" Type="http://schemas.openxmlformats.org/officeDocument/2006/relationships/ctrlProp" Target="../ctrlProps/ctrlProp484.xml"/><Relationship Id="rId631" Type="http://schemas.openxmlformats.org/officeDocument/2006/relationships/ctrlProp" Target="../ctrlProps/ctrlProp691.xml"/><Relationship Id="rId729" Type="http://schemas.openxmlformats.org/officeDocument/2006/relationships/ctrlProp" Target="../ctrlProps/ctrlProp789.xml"/><Relationship Id="rId270" Type="http://schemas.openxmlformats.org/officeDocument/2006/relationships/ctrlProp" Target="../ctrlProps/ctrlProp330.xml"/><Relationship Id="rId65" Type="http://schemas.openxmlformats.org/officeDocument/2006/relationships/ctrlProp" Target="../ctrlProps/ctrlProp125.xml"/><Relationship Id="rId130" Type="http://schemas.openxmlformats.org/officeDocument/2006/relationships/ctrlProp" Target="../ctrlProps/ctrlProp190.xml"/><Relationship Id="rId368" Type="http://schemas.openxmlformats.org/officeDocument/2006/relationships/ctrlProp" Target="../ctrlProps/ctrlProp428.xml"/><Relationship Id="rId575" Type="http://schemas.openxmlformats.org/officeDocument/2006/relationships/ctrlProp" Target="../ctrlProps/ctrlProp635.xml"/><Relationship Id="rId228" Type="http://schemas.openxmlformats.org/officeDocument/2006/relationships/ctrlProp" Target="../ctrlProps/ctrlProp288.xml"/><Relationship Id="rId435" Type="http://schemas.openxmlformats.org/officeDocument/2006/relationships/ctrlProp" Target="../ctrlProps/ctrlProp495.xml"/><Relationship Id="rId642" Type="http://schemas.openxmlformats.org/officeDocument/2006/relationships/ctrlProp" Target="../ctrlProps/ctrlProp702.xml"/><Relationship Id="rId281" Type="http://schemas.openxmlformats.org/officeDocument/2006/relationships/ctrlProp" Target="../ctrlProps/ctrlProp341.xml"/><Relationship Id="rId502" Type="http://schemas.openxmlformats.org/officeDocument/2006/relationships/ctrlProp" Target="../ctrlProps/ctrlProp562.xml"/><Relationship Id="rId76" Type="http://schemas.openxmlformats.org/officeDocument/2006/relationships/ctrlProp" Target="../ctrlProps/ctrlProp136.xml"/><Relationship Id="rId141" Type="http://schemas.openxmlformats.org/officeDocument/2006/relationships/ctrlProp" Target="../ctrlProps/ctrlProp201.xml"/><Relationship Id="rId379" Type="http://schemas.openxmlformats.org/officeDocument/2006/relationships/ctrlProp" Target="../ctrlProps/ctrlProp439.xml"/><Relationship Id="rId586" Type="http://schemas.openxmlformats.org/officeDocument/2006/relationships/ctrlProp" Target="../ctrlProps/ctrlProp646.xml"/><Relationship Id="rId7" Type="http://schemas.openxmlformats.org/officeDocument/2006/relationships/ctrlProp" Target="../ctrlProps/ctrlProp67.xml"/><Relationship Id="rId239" Type="http://schemas.openxmlformats.org/officeDocument/2006/relationships/ctrlProp" Target="../ctrlProps/ctrlProp299.xml"/><Relationship Id="rId446" Type="http://schemas.openxmlformats.org/officeDocument/2006/relationships/ctrlProp" Target="../ctrlProps/ctrlProp506.xml"/><Relationship Id="rId653" Type="http://schemas.openxmlformats.org/officeDocument/2006/relationships/ctrlProp" Target="../ctrlProps/ctrlProp713.xml"/><Relationship Id="rId292" Type="http://schemas.openxmlformats.org/officeDocument/2006/relationships/ctrlProp" Target="../ctrlProps/ctrlProp352.xml"/><Relationship Id="rId306" Type="http://schemas.openxmlformats.org/officeDocument/2006/relationships/ctrlProp" Target="../ctrlProps/ctrlProp366.xml"/><Relationship Id="rId87" Type="http://schemas.openxmlformats.org/officeDocument/2006/relationships/ctrlProp" Target="../ctrlProps/ctrlProp147.xml"/><Relationship Id="rId513" Type="http://schemas.openxmlformats.org/officeDocument/2006/relationships/ctrlProp" Target="../ctrlProps/ctrlProp573.xml"/><Relationship Id="rId597" Type="http://schemas.openxmlformats.org/officeDocument/2006/relationships/ctrlProp" Target="../ctrlProps/ctrlProp657.xml"/><Relationship Id="rId720" Type="http://schemas.openxmlformats.org/officeDocument/2006/relationships/ctrlProp" Target="../ctrlProps/ctrlProp780.xml"/><Relationship Id="rId152" Type="http://schemas.openxmlformats.org/officeDocument/2006/relationships/ctrlProp" Target="../ctrlProps/ctrlProp212.xml"/><Relationship Id="rId457" Type="http://schemas.openxmlformats.org/officeDocument/2006/relationships/ctrlProp" Target="../ctrlProps/ctrlProp517.xml"/><Relationship Id="rId664" Type="http://schemas.openxmlformats.org/officeDocument/2006/relationships/ctrlProp" Target="../ctrlProps/ctrlProp724.xml"/><Relationship Id="rId14" Type="http://schemas.openxmlformats.org/officeDocument/2006/relationships/ctrlProp" Target="../ctrlProps/ctrlProp74.xml"/><Relationship Id="rId317" Type="http://schemas.openxmlformats.org/officeDocument/2006/relationships/ctrlProp" Target="../ctrlProps/ctrlProp377.xml"/><Relationship Id="rId524" Type="http://schemas.openxmlformats.org/officeDocument/2006/relationships/ctrlProp" Target="../ctrlProps/ctrlProp584.xml"/><Relationship Id="rId731" Type="http://schemas.openxmlformats.org/officeDocument/2006/relationships/ctrlProp" Target="../ctrlProps/ctrlProp791.xml"/><Relationship Id="rId98" Type="http://schemas.openxmlformats.org/officeDocument/2006/relationships/ctrlProp" Target="../ctrlProps/ctrlProp158.xml"/><Relationship Id="rId163" Type="http://schemas.openxmlformats.org/officeDocument/2006/relationships/ctrlProp" Target="../ctrlProps/ctrlProp223.xml"/><Relationship Id="rId370" Type="http://schemas.openxmlformats.org/officeDocument/2006/relationships/ctrlProp" Target="../ctrlProps/ctrlProp430.xml"/><Relationship Id="rId230" Type="http://schemas.openxmlformats.org/officeDocument/2006/relationships/ctrlProp" Target="../ctrlProps/ctrlProp290.xml"/><Relationship Id="rId468" Type="http://schemas.openxmlformats.org/officeDocument/2006/relationships/ctrlProp" Target="../ctrlProps/ctrlProp528.xml"/><Relationship Id="rId675" Type="http://schemas.openxmlformats.org/officeDocument/2006/relationships/ctrlProp" Target="../ctrlProps/ctrlProp735.xml"/><Relationship Id="rId25" Type="http://schemas.openxmlformats.org/officeDocument/2006/relationships/ctrlProp" Target="../ctrlProps/ctrlProp85.xml"/><Relationship Id="rId328" Type="http://schemas.openxmlformats.org/officeDocument/2006/relationships/ctrlProp" Target="../ctrlProps/ctrlProp388.xml"/><Relationship Id="rId535" Type="http://schemas.openxmlformats.org/officeDocument/2006/relationships/ctrlProp" Target="../ctrlProps/ctrlProp595.xml"/><Relationship Id="rId742" Type="http://schemas.openxmlformats.org/officeDocument/2006/relationships/ctrlProp" Target="../ctrlProps/ctrlProp802.xml"/><Relationship Id="rId174" Type="http://schemas.openxmlformats.org/officeDocument/2006/relationships/ctrlProp" Target="../ctrlProps/ctrlProp234.xml"/><Relationship Id="rId381" Type="http://schemas.openxmlformats.org/officeDocument/2006/relationships/ctrlProp" Target="../ctrlProps/ctrlProp441.xml"/><Relationship Id="rId602" Type="http://schemas.openxmlformats.org/officeDocument/2006/relationships/ctrlProp" Target="../ctrlProps/ctrlProp662.xml"/><Relationship Id="rId241" Type="http://schemas.openxmlformats.org/officeDocument/2006/relationships/ctrlProp" Target="../ctrlProps/ctrlProp301.xml"/><Relationship Id="rId479" Type="http://schemas.openxmlformats.org/officeDocument/2006/relationships/ctrlProp" Target="../ctrlProps/ctrlProp539.xml"/><Relationship Id="rId686" Type="http://schemas.openxmlformats.org/officeDocument/2006/relationships/ctrlProp" Target="../ctrlProps/ctrlProp746.xml"/><Relationship Id="rId36" Type="http://schemas.openxmlformats.org/officeDocument/2006/relationships/ctrlProp" Target="../ctrlProps/ctrlProp96.xml"/><Relationship Id="rId339" Type="http://schemas.openxmlformats.org/officeDocument/2006/relationships/ctrlProp" Target="../ctrlProps/ctrlProp399.xml"/><Relationship Id="rId546" Type="http://schemas.openxmlformats.org/officeDocument/2006/relationships/ctrlProp" Target="../ctrlProps/ctrlProp606.xml"/><Relationship Id="rId753" Type="http://schemas.openxmlformats.org/officeDocument/2006/relationships/ctrlProp" Target="../ctrlProps/ctrlProp813.xml"/><Relationship Id="rId101" Type="http://schemas.openxmlformats.org/officeDocument/2006/relationships/ctrlProp" Target="../ctrlProps/ctrlProp161.xml"/><Relationship Id="rId185" Type="http://schemas.openxmlformats.org/officeDocument/2006/relationships/ctrlProp" Target="../ctrlProps/ctrlProp245.xml"/><Relationship Id="rId406" Type="http://schemas.openxmlformats.org/officeDocument/2006/relationships/ctrlProp" Target="../ctrlProps/ctrlProp466.xml"/><Relationship Id="rId392" Type="http://schemas.openxmlformats.org/officeDocument/2006/relationships/ctrlProp" Target="../ctrlProps/ctrlProp452.xml"/><Relationship Id="rId613" Type="http://schemas.openxmlformats.org/officeDocument/2006/relationships/ctrlProp" Target="../ctrlProps/ctrlProp673.xml"/><Relationship Id="rId697" Type="http://schemas.openxmlformats.org/officeDocument/2006/relationships/ctrlProp" Target="../ctrlProps/ctrlProp757.xml"/><Relationship Id="rId252" Type="http://schemas.openxmlformats.org/officeDocument/2006/relationships/ctrlProp" Target="../ctrlProps/ctrlProp312.xml"/><Relationship Id="rId47" Type="http://schemas.openxmlformats.org/officeDocument/2006/relationships/ctrlProp" Target="../ctrlProps/ctrlProp107.xml"/><Relationship Id="rId112" Type="http://schemas.openxmlformats.org/officeDocument/2006/relationships/ctrlProp" Target="../ctrlProps/ctrlProp172.xml"/><Relationship Id="rId557" Type="http://schemas.openxmlformats.org/officeDocument/2006/relationships/ctrlProp" Target="../ctrlProps/ctrlProp617.xml"/><Relationship Id="rId196" Type="http://schemas.openxmlformats.org/officeDocument/2006/relationships/ctrlProp" Target="../ctrlProps/ctrlProp256.xml"/><Relationship Id="rId417" Type="http://schemas.openxmlformats.org/officeDocument/2006/relationships/ctrlProp" Target="../ctrlProps/ctrlProp477.xml"/><Relationship Id="rId624" Type="http://schemas.openxmlformats.org/officeDocument/2006/relationships/ctrlProp" Target="../ctrlProps/ctrlProp684.xml"/><Relationship Id="rId263" Type="http://schemas.openxmlformats.org/officeDocument/2006/relationships/ctrlProp" Target="../ctrlProps/ctrlProp323.xml"/><Relationship Id="rId470" Type="http://schemas.openxmlformats.org/officeDocument/2006/relationships/ctrlProp" Target="../ctrlProps/ctrlProp530.xml"/><Relationship Id="rId58" Type="http://schemas.openxmlformats.org/officeDocument/2006/relationships/ctrlProp" Target="../ctrlProps/ctrlProp118.xml"/><Relationship Id="rId123" Type="http://schemas.openxmlformats.org/officeDocument/2006/relationships/ctrlProp" Target="../ctrlProps/ctrlProp183.xml"/><Relationship Id="rId330" Type="http://schemas.openxmlformats.org/officeDocument/2006/relationships/ctrlProp" Target="../ctrlProps/ctrlProp390.xml"/><Relationship Id="rId568" Type="http://schemas.openxmlformats.org/officeDocument/2006/relationships/ctrlProp" Target="../ctrlProps/ctrlProp628.xml"/><Relationship Id="rId428" Type="http://schemas.openxmlformats.org/officeDocument/2006/relationships/ctrlProp" Target="../ctrlProps/ctrlProp488.xml"/><Relationship Id="rId635" Type="http://schemas.openxmlformats.org/officeDocument/2006/relationships/ctrlProp" Target="../ctrlProps/ctrlProp695.xml"/><Relationship Id="rId274" Type="http://schemas.openxmlformats.org/officeDocument/2006/relationships/ctrlProp" Target="../ctrlProps/ctrlProp334.xml"/><Relationship Id="rId481" Type="http://schemas.openxmlformats.org/officeDocument/2006/relationships/ctrlProp" Target="../ctrlProps/ctrlProp541.xml"/><Relationship Id="rId702" Type="http://schemas.openxmlformats.org/officeDocument/2006/relationships/ctrlProp" Target="../ctrlProps/ctrlProp762.xml"/><Relationship Id="rId69" Type="http://schemas.openxmlformats.org/officeDocument/2006/relationships/ctrlProp" Target="../ctrlProps/ctrlProp129.xml"/><Relationship Id="rId134" Type="http://schemas.openxmlformats.org/officeDocument/2006/relationships/ctrlProp" Target="../ctrlProps/ctrlProp194.xml"/><Relationship Id="rId579" Type="http://schemas.openxmlformats.org/officeDocument/2006/relationships/ctrlProp" Target="../ctrlProps/ctrlProp639.xml"/><Relationship Id="rId341" Type="http://schemas.openxmlformats.org/officeDocument/2006/relationships/ctrlProp" Target="../ctrlProps/ctrlProp401.xml"/><Relationship Id="rId439" Type="http://schemas.openxmlformats.org/officeDocument/2006/relationships/ctrlProp" Target="../ctrlProps/ctrlProp499.xml"/><Relationship Id="rId646" Type="http://schemas.openxmlformats.org/officeDocument/2006/relationships/ctrlProp" Target="../ctrlProps/ctrlProp706.xml"/><Relationship Id="rId201" Type="http://schemas.openxmlformats.org/officeDocument/2006/relationships/ctrlProp" Target="../ctrlProps/ctrlProp261.xml"/><Relationship Id="rId285" Type="http://schemas.openxmlformats.org/officeDocument/2006/relationships/ctrlProp" Target="../ctrlProps/ctrlProp345.xml"/><Relationship Id="rId506" Type="http://schemas.openxmlformats.org/officeDocument/2006/relationships/ctrlProp" Target="../ctrlProps/ctrlProp566.xml"/><Relationship Id="rId492" Type="http://schemas.openxmlformats.org/officeDocument/2006/relationships/ctrlProp" Target="../ctrlProps/ctrlProp552.xml"/><Relationship Id="rId713" Type="http://schemas.openxmlformats.org/officeDocument/2006/relationships/ctrlProp" Target="../ctrlProps/ctrlProp773.xml"/><Relationship Id="rId145" Type="http://schemas.openxmlformats.org/officeDocument/2006/relationships/ctrlProp" Target="../ctrlProps/ctrlProp205.xml"/><Relationship Id="rId352" Type="http://schemas.openxmlformats.org/officeDocument/2006/relationships/ctrlProp" Target="../ctrlProps/ctrlProp412.xml"/><Relationship Id="rId212" Type="http://schemas.openxmlformats.org/officeDocument/2006/relationships/ctrlProp" Target="../ctrlProps/ctrlProp272.xml"/><Relationship Id="rId657" Type="http://schemas.openxmlformats.org/officeDocument/2006/relationships/ctrlProp" Target="../ctrlProps/ctrlProp717.xml"/><Relationship Id="rId296" Type="http://schemas.openxmlformats.org/officeDocument/2006/relationships/ctrlProp" Target="../ctrlProps/ctrlProp356.xml"/><Relationship Id="rId517" Type="http://schemas.openxmlformats.org/officeDocument/2006/relationships/ctrlProp" Target="../ctrlProps/ctrlProp577.xml"/><Relationship Id="rId724" Type="http://schemas.openxmlformats.org/officeDocument/2006/relationships/ctrlProp" Target="../ctrlProps/ctrlProp784.xml"/><Relationship Id="rId60" Type="http://schemas.openxmlformats.org/officeDocument/2006/relationships/ctrlProp" Target="../ctrlProps/ctrlProp120.xml"/><Relationship Id="rId156" Type="http://schemas.openxmlformats.org/officeDocument/2006/relationships/ctrlProp" Target="../ctrlProps/ctrlProp216.xml"/><Relationship Id="rId363" Type="http://schemas.openxmlformats.org/officeDocument/2006/relationships/ctrlProp" Target="../ctrlProps/ctrlProp423.xml"/><Relationship Id="rId570" Type="http://schemas.openxmlformats.org/officeDocument/2006/relationships/ctrlProp" Target="../ctrlProps/ctrlProp630.xml"/><Relationship Id="rId223" Type="http://schemas.openxmlformats.org/officeDocument/2006/relationships/ctrlProp" Target="../ctrlProps/ctrlProp283.xml"/><Relationship Id="rId430" Type="http://schemas.openxmlformats.org/officeDocument/2006/relationships/ctrlProp" Target="../ctrlProps/ctrlProp490.xml"/><Relationship Id="rId668" Type="http://schemas.openxmlformats.org/officeDocument/2006/relationships/ctrlProp" Target="../ctrlProps/ctrlProp728.xml"/><Relationship Id="rId18" Type="http://schemas.openxmlformats.org/officeDocument/2006/relationships/ctrlProp" Target="../ctrlProps/ctrlProp78.xml"/><Relationship Id="rId528" Type="http://schemas.openxmlformats.org/officeDocument/2006/relationships/ctrlProp" Target="../ctrlProps/ctrlProp588.xml"/><Relationship Id="rId735" Type="http://schemas.openxmlformats.org/officeDocument/2006/relationships/ctrlProp" Target="../ctrlProps/ctrlProp795.xml"/><Relationship Id="rId167" Type="http://schemas.openxmlformats.org/officeDocument/2006/relationships/ctrlProp" Target="../ctrlProps/ctrlProp227.xml"/><Relationship Id="rId374" Type="http://schemas.openxmlformats.org/officeDocument/2006/relationships/ctrlProp" Target="../ctrlProps/ctrlProp434.xml"/><Relationship Id="rId581" Type="http://schemas.openxmlformats.org/officeDocument/2006/relationships/ctrlProp" Target="../ctrlProps/ctrlProp641.xml"/><Relationship Id="rId71" Type="http://schemas.openxmlformats.org/officeDocument/2006/relationships/ctrlProp" Target="../ctrlProps/ctrlProp131.xml"/><Relationship Id="rId234" Type="http://schemas.openxmlformats.org/officeDocument/2006/relationships/ctrlProp" Target="../ctrlProps/ctrlProp294.xml"/><Relationship Id="rId679" Type="http://schemas.openxmlformats.org/officeDocument/2006/relationships/ctrlProp" Target="../ctrlProps/ctrlProp739.xml"/><Relationship Id="rId2" Type="http://schemas.openxmlformats.org/officeDocument/2006/relationships/drawing" Target="../drawings/drawing3.xml"/><Relationship Id="rId29" Type="http://schemas.openxmlformats.org/officeDocument/2006/relationships/ctrlProp" Target="../ctrlProps/ctrlProp89.xml"/><Relationship Id="rId441" Type="http://schemas.openxmlformats.org/officeDocument/2006/relationships/ctrlProp" Target="../ctrlProps/ctrlProp501.xml"/><Relationship Id="rId539" Type="http://schemas.openxmlformats.org/officeDocument/2006/relationships/ctrlProp" Target="../ctrlProps/ctrlProp599.xml"/><Relationship Id="rId746" Type="http://schemas.openxmlformats.org/officeDocument/2006/relationships/ctrlProp" Target="../ctrlProps/ctrlProp806.xml"/><Relationship Id="rId178" Type="http://schemas.openxmlformats.org/officeDocument/2006/relationships/ctrlProp" Target="../ctrlProps/ctrlProp238.xml"/><Relationship Id="rId301" Type="http://schemas.openxmlformats.org/officeDocument/2006/relationships/ctrlProp" Target="../ctrlProps/ctrlProp361.xml"/><Relationship Id="rId82" Type="http://schemas.openxmlformats.org/officeDocument/2006/relationships/ctrlProp" Target="../ctrlProps/ctrlProp142.xml"/><Relationship Id="rId385" Type="http://schemas.openxmlformats.org/officeDocument/2006/relationships/ctrlProp" Target="../ctrlProps/ctrlProp445.xml"/><Relationship Id="rId592" Type="http://schemas.openxmlformats.org/officeDocument/2006/relationships/ctrlProp" Target="../ctrlProps/ctrlProp652.xml"/><Relationship Id="rId606" Type="http://schemas.openxmlformats.org/officeDocument/2006/relationships/ctrlProp" Target="../ctrlProps/ctrlProp666.xml"/><Relationship Id="rId245" Type="http://schemas.openxmlformats.org/officeDocument/2006/relationships/ctrlProp" Target="../ctrlProps/ctrlProp305.xml"/><Relationship Id="rId452" Type="http://schemas.openxmlformats.org/officeDocument/2006/relationships/ctrlProp" Target="../ctrlProps/ctrlProp512.xml"/><Relationship Id="rId105" Type="http://schemas.openxmlformats.org/officeDocument/2006/relationships/ctrlProp" Target="../ctrlProps/ctrlProp165.xml"/><Relationship Id="rId312" Type="http://schemas.openxmlformats.org/officeDocument/2006/relationships/ctrlProp" Target="../ctrlProps/ctrlProp372.xml"/><Relationship Id="rId757" Type="http://schemas.openxmlformats.org/officeDocument/2006/relationships/ctrlProp" Target="../ctrlProps/ctrlProp817.xml"/><Relationship Id="rId93" Type="http://schemas.openxmlformats.org/officeDocument/2006/relationships/ctrlProp" Target="../ctrlProps/ctrlProp153.xml"/><Relationship Id="rId189" Type="http://schemas.openxmlformats.org/officeDocument/2006/relationships/ctrlProp" Target="../ctrlProps/ctrlProp249.xml"/><Relationship Id="rId396" Type="http://schemas.openxmlformats.org/officeDocument/2006/relationships/ctrlProp" Target="../ctrlProps/ctrlProp456.xml"/><Relationship Id="rId617" Type="http://schemas.openxmlformats.org/officeDocument/2006/relationships/ctrlProp" Target="../ctrlProps/ctrlProp677.xml"/><Relationship Id="rId256" Type="http://schemas.openxmlformats.org/officeDocument/2006/relationships/ctrlProp" Target="../ctrlProps/ctrlProp316.xml"/><Relationship Id="rId463" Type="http://schemas.openxmlformats.org/officeDocument/2006/relationships/ctrlProp" Target="../ctrlProps/ctrlProp523.xml"/><Relationship Id="rId670" Type="http://schemas.openxmlformats.org/officeDocument/2006/relationships/ctrlProp" Target="../ctrlProps/ctrlProp730.xml"/><Relationship Id="rId116" Type="http://schemas.openxmlformats.org/officeDocument/2006/relationships/ctrlProp" Target="../ctrlProps/ctrlProp176.xml"/><Relationship Id="rId323" Type="http://schemas.openxmlformats.org/officeDocument/2006/relationships/ctrlProp" Target="../ctrlProps/ctrlProp383.xml"/><Relationship Id="rId530" Type="http://schemas.openxmlformats.org/officeDocument/2006/relationships/ctrlProp" Target="../ctrlProps/ctrlProp590.xml"/><Relationship Id="rId20" Type="http://schemas.openxmlformats.org/officeDocument/2006/relationships/ctrlProp" Target="../ctrlProps/ctrlProp80.xml"/><Relationship Id="rId628" Type="http://schemas.openxmlformats.org/officeDocument/2006/relationships/ctrlProp" Target="../ctrlProps/ctrlProp688.xml"/><Relationship Id="rId267" Type="http://schemas.openxmlformats.org/officeDocument/2006/relationships/ctrlProp" Target="../ctrlProps/ctrlProp327.xml"/><Relationship Id="rId474" Type="http://schemas.openxmlformats.org/officeDocument/2006/relationships/ctrlProp" Target="../ctrlProps/ctrlProp534.xml"/><Relationship Id="rId127" Type="http://schemas.openxmlformats.org/officeDocument/2006/relationships/ctrlProp" Target="../ctrlProps/ctrlProp187.xml"/><Relationship Id="rId681" Type="http://schemas.openxmlformats.org/officeDocument/2006/relationships/ctrlProp" Target="../ctrlProps/ctrlProp741.xml"/><Relationship Id="rId31" Type="http://schemas.openxmlformats.org/officeDocument/2006/relationships/ctrlProp" Target="../ctrlProps/ctrlProp91.xml"/><Relationship Id="rId334" Type="http://schemas.openxmlformats.org/officeDocument/2006/relationships/ctrlProp" Target="../ctrlProps/ctrlProp394.xml"/><Relationship Id="rId541" Type="http://schemas.openxmlformats.org/officeDocument/2006/relationships/ctrlProp" Target="../ctrlProps/ctrlProp601.xml"/><Relationship Id="rId639" Type="http://schemas.openxmlformats.org/officeDocument/2006/relationships/ctrlProp" Target="../ctrlProps/ctrlProp699.xml"/><Relationship Id="rId4" Type="http://schemas.openxmlformats.org/officeDocument/2006/relationships/ctrlProp" Target="../ctrlProps/ctrlProp64.xml"/><Relationship Id="rId180" Type="http://schemas.openxmlformats.org/officeDocument/2006/relationships/ctrlProp" Target="../ctrlProps/ctrlProp240.xml"/><Relationship Id="rId236" Type="http://schemas.openxmlformats.org/officeDocument/2006/relationships/ctrlProp" Target="../ctrlProps/ctrlProp296.xml"/><Relationship Id="rId278" Type="http://schemas.openxmlformats.org/officeDocument/2006/relationships/ctrlProp" Target="../ctrlProps/ctrlProp338.xml"/><Relationship Id="rId401" Type="http://schemas.openxmlformats.org/officeDocument/2006/relationships/ctrlProp" Target="../ctrlProps/ctrlProp461.xml"/><Relationship Id="rId443" Type="http://schemas.openxmlformats.org/officeDocument/2006/relationships/ctrlProp" Target="../ctrlProps/ctrlProp503.xml"/><Relationship Id="rId650" Type="http://schemas.openxmlformats.org/officeDocument/2006/relationships/ctrlProp" Target="../ctrlProps/ctrlProp710.xml"/><Relationship Id="rId303" Type="http://schemas.openxmlformats.org/officeDocument/2006/relationships/ctrlProp" Target="../ctrlProps/ctrlProp363.xml"/><Relationship Id="rId485" Type="http://schemas.openxmlformats.org/officeDocument/2006/relationships/ctrlProp" Target="../ctrlProps/ctrlProp545.xml"/><Relationship Id="rId692" Type="http://schemas.openxmlformats.org/officeDocument/2006/relationships/ctrlProp" Target="../ctrlProps/ctrlProp752.xml"/><Relationship Id="rId706" Type="http://schemas.openxmlformats.org/officeDocument/2006/relationships/ctrlProp" Target="../ctrlProps/ctrlProp766.xml"/><Relationship Id="rId748" Type="http://schemas.openxmlformats.org/officeDocument/2006/relationships/ctrlProp" Target="../ctrlProps/ctrlProp808.xml"/><Relationship Id="rId42" Type="http://schemas.openxmlformats.org/officeDocument/2006/relationships/ctrlProp" Target="../ctrlProps/ctrlProp102.xml"/><Relationship Id="rId84" Type="http://schemas.openxmlformats.org/officeDocument/2006/relationships/ctrlProp" Target="../ctrlProps/ctrlProp144.xml"/><Relationship Id="rId138" Type="http://schemas.openxmlformats.org/officeDocument/2006/relationships/ctrlProp" Target="../ctrlProps/ctrlProp198.xml"/><Relationship Id="rId345" Type="http://schemas.openxmlformats.org/officeDocument/2006/relationships/ctrlProp" Target="../ctrlProps/ctrlProp405.xml"/><Relationship Id="rId387" Type="http://schemas.openxmlformats.org/officeDocument/2006/relationships/ctrlProp" Target="../ctrlProps/ctrlProp447.xml"/><Relationship Id="rId510" Type="http://schemas.openxmlformats.org/officeDocument/2006/relationships/ctrlProp" Target="../ctrlProps/ctrlProp570.xml"/><Relationship Id="rId552" Type="http://schemas.openxmlformats.org/officeDocument/2006/relationships/ctrlProp" Target="../ctrlProps/ctrlProp612.xml"/><Relationship Id="rId594" Type="http://schemas.openxmlformats.org/officeDocument/2006/relationships/ctrlProp" Target="../ctrlProps/ctrlProp654.xml"/><Relationship Id="rId608" Type="http://schemas.openxmlformats.org/officeDocument/2006/relationships/ctrlProp" Target="../ctrlProps/ctrlProp668.xml"/><Relationship Id="rId191" Type="http://schemas.openxmlformats.org/officeDocument/2006/relationships/ctrlProp" Target="../ctrlProps/ctrlProp251.xml"/><Relationship Id="rId205" Type="http://schemas.openxmlformats.org/officeDocument/2006/relationships/ctrlProp" Target="../ctrlProps/ctrlProp265.xml"/><Relationship Id="rId247" Type="http://schemas.openxmlformats.org/officeDocument/2006/relationships/ctrlProp" Target="../ctrlProps/ctrlProp307.xml"/><Relationship Id="rId412" Type="http://schemas.openxmlformats.org/officeDocument/2006/relationships/ctrlProp" Target="../ctrlProps/ctrlProp472.xml"/><Relationship Id="rId107" Type="http://schemas.openxmlformats.org/officeDocument/2006/relationships/ctrlProp" Target="../ctrlProps/ctrlProp167.xml"/><Relationship Id="rId289" Type="http://schemas.openxmlformats.org/officeDocument/2006/relationships/ctrlProp" Target="../ctrlProps/ctrlProp349.xml"/><Relationship Id="rId454" Type="http://schemas.openxmlformats.org/officeDocument/2006/relationships/ctrlProp" Target="../ctrlProps/ctrlProp514.xml"/><Relationship Id="rId496" Type="http://schemas.openxmlformats.org/officeDocument/2006/relationships/ctrlProp" Target="../ctrlProps/ctrlProp556.xml"/><Relationship Id="rId661" Type="http://schemas.openxmlformats.org/officeDocument/2006/relationships/ctrlProp" Target="../ctrlProps/ctrlProp721.xml"/><Relationship Id="rId717" Type="http://schemas.openxmlformats.org/officeDocument/2006/relationships/ctrlProp" Target="../ctrlProps/ctrlProp777.xml"/><Relationship Id="rId759" Type="http://schemas.openxmlformats.org/officeDocument/2006/relationships/ctrlProp" Target="../ctrlProps/ctrlProp819.xml"/><Relationship Id="rId11" Type="http://schemas.openxmlformats.org/officeDocument/2006/relationships/ctrlProp" Target="../ctrlProps/ctrlProp71.xml"/><Relationship Id="rId53" Type="http://schemas.openxmlformats.org/officeDocument/2006/relationships/ctrlProp" Target="../ctrlProps/ctrlProp113.xml"/><Relationship Id="rId149" Type="http://schemas.openxmlformats.org/officeDocument/2006/relationships/ctrlProp" Target="../ctrlProps/ctrlProp209.xml"/><Relationship Id="rId314" Type="http://schemas.openxmlformats.org/officeDocument/2006/relationships/ctrlProp" Target="../ctrlProps/ctrlProp374.xml"/><Relationship Id="rId356" Type="http://schemas.openxmlformats.org/officeDocument/2006/relationships/ctrlProp" Target="../ctrlProps/ctrlProp416.xml"/><Relationship Id="rId398" Type="http://schemas.openxmlformats.org/officeDocument/2006/relationships/ctrlProp" Target="../ctrlProps/ctrlProp458.xml"/><Relationship Id="rId521" Type="http://schemas.openxmlformats.org/officeDocument/2006/relationships/ctrlProp" Target="../ctrlProps/ctrlProp581.xml"/><Relationship Id="rId563" Type="http://schemas.openxmlformats.org/officeDocument/2006/relationships/ctrlProp" Target="../ctrlProps/ctrlProp623.xml"/><Relationship Id="rId619" Type="http://schemas.openxmlformats.org/officeDocument/2006/relationships/ctrlProp" Target="../ctrlProps/ctrlProp679.xml"/><Relationship Id="rId95" Type="http://schemas.openxmlformats.org/officeDocument/2006/relationships/ctrlProp" Target="../ctrlProps/ctrlProp155.xml"/><Relationship Id="rId160" Type="http://schemas.openxmlformats.org/officeDocument/2006/relationships/ctrlProp" Target="../ctrlProps/ctrlProp220.xml"/><Relationship Id="rId216" Type="http://schemas.openxmlformats.org/officeDocument/2006/relationships/ctrlProp" Target="../ctrlProps/ctrlProp276.xml"/><Relationship Id="rId423" Type="http://schemas.openxmlformats.org/officeDocument/2006/relationships/ctrlProp" Target="../ctrlProps/ctrlProp483.xml"/><Relationship Id="rId258" Type="http://schemas.openxmlformats.org/officeDocument/2006/relationships/ctrlProp" Target="../ctrlProps/ctrlProp318.xml"/><Relationship Id="rId465" Type="http://schemas.openxmlformats.org/officeDocument/2006/relationships/ctrlProp" Target="../ctrlProps/ctrlProp525.xml"/><Relationship Id="rId630" Type="http://schemas.openxmlformats.org/officeDocument/2006/relationships/ctrlProp" Target="../ctrlProps/ctrlProp690.xml"/><Relationship Id="rId672" Type="http://schemas.openxmlformats.org/officeDocument/2006/relationships/ctrlProp" Target="../ctrlProps/ctrlProp732.xml"/><Relationship Id="rId728" Type="http://schemas.openxmlformats.org/officeDocument/2006/relationships/ctrlProp" Target="../ctrlProps/ctrlProp788.xml"/><Relationship Id="rId22" Type="http://schemas.openxmlformats.org/officeDocument/2006/relationships/ctrlProp" Target="../ctrlProps/ctrlProp82.xml"/><Relationship Id="rId64" Type="http://schemas.openxmlformats.org/officeDocument/2006/relationships/ctrlProp" Target="../ctrlProps/ctrlProp124.xml"/><Relationship Id="rId118" Type="http://schemas.openxmlformats.org/officeDocument/2006/relationships/ctrlProp" Target="../ctrlProps/ctrlProp178.xml"/><Relationship Id="rId325" Type="http://schemas.openxmlformats.org/officeDocument/2006/relationships/ctrlProp" Target="../ctrlProps/ctrlProp385.xml"/><Relationship Id="rId367" Type="http://schemas.openxmlformats.org/officeDocument/2006/relationships/ctrlProp" Target="../ctrlProps/ctrlProp427.xml"/><Relationship Id="rId532" Type="http://schemas.openxmlformats.org/officeDocument/2006/relationships/ctrlProp" Target="../ctrlProps/ctrlProp592.xml"/><Relationship Id="rId574" Type="http://schemas.openxmlformats.org/officeDocument/2006/relationships/ctrlProp" Target="../ctrlProps/ctrlProp634.xml"/><Relationship Id="rId171" Type="http://schemas.openxmlformats.org/officeDocument/2006/relationships/ctrlProp" Target="../ctrlProps/ctrlProp231.xml"/><Relationship Id="rId227" Type="http://schemas.openxmlformats.org/officeDocument/2006/relationships/ctrlProp" Target="../ctrlProps/ctrlProp287.xml"/><Relationship Id="rId269" Type="http://schemas.openxmlformats.org/officeDocument/2006/relationships/ctrlProp" Target="../ctrlProps/ctrlProp329.xml"/><Relationship Id="rId434" Type="http://schemas.openxmlformats.org/officeDocument/2006/relationships/ctrlProp" Target="../ctrlProps/ctrlProp494.xml"/><Relationship Id="rId476" Type="http://schemas.openxmlformats.org/officeDocument/2006/relationships/ctrlProp" Target="../ctrlProps/ctrlProp536.xml"/><Relationship Id="rId641" Type="http://schemas.openxmlformats.org/officeDocument/2006/relationships/ctrlProp" Target="../ctrlProps/ctrlProp701.xml"/><Relationship Id="rId683" Type="http://schemas.openxmlformats.org/officeDocument/2006/relationships/ctrlProp" Target="../ctrlProps/ctrlProp743.xml"/><Relationship Id="rId739" Type="http://schemas.openxmlformats.org/officeDocument/2006/relationships/ctrlProp" Target="../ctrlProps/ctrlProp799.xml"/><Relationship Id="rId33" Type="http://schemas.openxmlformats.org/officeDocument/2006/relationships/ctrlProp" Target="../ctrlProps/ctrlProp93.xml"/><Relationship Id="rId129" Type="http://schemas.openxmlformats.org/officeDocument/2006/relationships/ctrlProp" Target="../ctrlProps/ctrlProp189.xml"/><Relationship Id="rId280" Type="http://schemas.openxmlformats.org/officeDocument/2006/relationships/ctrlProp" Target="../ctrlProps/ctrlProp340.xml"/><Relationship Id="rId336" Type="http://schemas.openxmlformats.org/officeDocument/2006/relationships/ctrlProp" Target="../ctrlProps/ctrlProp396.xml"/><Relationship Id="rId501" Type="http://schemas.openxmlformats.org/officeDocument/2006/relationships/ctrlProp" Target="../ctrlProps/ctrlProp561.xml"/><Relationship Id="rId543" Type="http://schemas.openxmlformats.org/officeDocument/2006/relationships/ctrlProp" Target="../ctrlProps/ctrlProp603.xml"/><Relationship Id="rId75" Type="http://schemas.openxmlformats.org/officeDocument/2006/relationships/ctrlProp" Target="../ctrlProps/ctrlProp135.xml"/><Relationship Id="rId140" Type="http://schemas.openxmlformats.org/officeDocument/2006/relationships/ctrlProp" Target="../ctrlProps/ctrlProp200.xml"/><Relationship Id="rId182" Type="http://schemas.openxmlformats.org/officeDocument/2006/relationships/ctrlProp" Target="../ctrlProps/ctrlProp242.xml"/><Relationship Id="rId378" Type="http://schemas.openxmlformats.org/officeDocument/2006/relationships/ctrlProp" Target="../ctrlProps/ctrlProp438.xml"/><Relationship Id="rId403" Type="http://schemas.openxmlformats.org/officeDocument/2006/relationships/ctrlProp" Target="../ctrlProps/ctrlProp463.xml"/><Relationship Id="rId585" Type="http://schemas.openxmlformats.org/officeDocument/2006/relationships/ctrlProp" Target="../ctrlProps/ctrlProp645.xml"/><Relationship Id="rId750" Type="http://schemas.openxmlformats.org/officeDocument/2006/relationships/ctrlProp" Target="../ctrlProps/ctrlProp810.xml"/><Relationship Id="rId6" Type="http://schemas.openxmlformats.org/officeDocument/2006/relationships/ctrlProp" Target="../ctrlProps/ctrlProp66.xml"/><Relationship Id="rId238" Type="http://schemas.openxmlformats.org/officeDocument/2006/relationships/ctrlProp" Target="../ctrlProps/ctrlProp298.xml"/><Relationship Id="rId445" Type="http://schemas.openxmlformats.org/officeDocument/2006/relationships/ctrlProp" Target="../ctrlProps/ctrlProp505.xml"/><Relationship Id="rId487" Type="http://schemas.openxmlformats.org/officeDocument/2006/relationships/ctrlProp" Target="../ctrlProps/ctrlProp547.xml"/><Relationship Id="rId610" Type="http://schemas.openxmlformats.org/officeDocument/2006/relationships/ctrlProp" Target="../ctrlProps/ctrlProp670.xml"/><Relationship Id="rId652" Type="http://schemas.openxmlformats.org/officeDocument/2006/relationships/ctrlProp" Target="../ctrlProps/ctrlProp712.xml"/><Relationship Id="rId694" Type="http://schemas.openxmlformats.org/officeDocument/2006/relationships/ctrlProp" Target="../ctrlProps/ctrlProp754.xml"/><Relationship Id="rId708" Type="http://schemas.openxmlformats.org/officeDocument/2006/relationships/ctrlProp" Target="../ctrlProps/ctrlProp768.xml"/><Relationship Id="rId291" Type="http://schemas.openxmlformats.org/officeDocument/2006/relationships/ctrlProp" Target="../ctrlProps/ctrlProp351.xml"/><Relationship Id="rId305" Type="http://schemas.openxmlformats.org/officeDocument/2006/relationships/ctrlProp" Target="../ctrlProps/ctrlProp365.xml"/><Relationship Id="rId347" Type="http://schemas.openxmlformats.org/officeDocument/2006/relationships/ctrlProp" Target="../ctrlProps/ctrlProp407.xml"/><Relationship Id="rId512" Type="http://schemas.openxmlformats.org/officeDocument/2006/relationships/ctrlProp" Target="../ctrlProps/ctrlProp572.xml"/><Relationship Id="rId44" Type="http://schemas.openxmlformats.org/officeDocument/2006/relationships/ctrlProp" Target="../ctrlProps/ctrlProp104.xml"/><Relationship Id="rId86" Type="http://schemas.openxmlformats.org/officeDocument/2006/relationships/ctrlProp" Target="../ctrlProps/ctrlProp146.xml"/><Relationship Id="rId151" Type="http://schemas.openxmlformats.org/officeDocument/2006/relationships/ctrlProp" Target="../ctrlProps/ctrlProp211.xml"/><Relationship Id="rId389" Type="http://schemas.openxmlformats.org/officeDocument/2006/relationships/ctrlProp" Target="../ctrlProps/ctrlProp449.xml"/><Relationship Id="rId554" Type="http://schemas.openxmlformats.org/officeDocument/2006/relationships/ctrlProp" Target="../ctrlProps/ctrlProp614.xml"/><Relationship Id="rId596" Type="http://schemas.openxmlformats.org/officeDocument/2006/relationships/ctrlProp" Target="../ctrlProps/ctrlProp656.xml"/><Relationship Id="rId761" Type="http://schemas.openxmlformats.org/officeDocument/2006/relationships/ctrlProp" Target="../ctrlProps/ctrlProp821.xml"/><Relationship Id="rId193" Type="http://schemas.openxmlformats.org/officeDocument/2006/relationships/ctrlProp" Target="../ctrlProps/ctrlProp253.xml"/><Relationship Id="rId207" Type="http://schemas.openxmlformats.org/officeDocument/2006/relationships/ctrlProp" Target="../ctrlProps/ctrlProp267.xml"/><Relationship Id="rId249" Type="http://schemas.openxmlformats.org/officeDocument/2006/relationships/ctrlProp" Target="../ctrlProps/ctrlProp309.xml"/><Relationship Id="rId414" Type="http://schemas.openxmlformats.org/officeDocument/2006/relationships/ctrlProp" Target="../ctrlProps/ctrlProp474.xml"/><Relationship Id="rId456" Type="http://schemas.openxmlformats.org/officeDocument/2006/relationships/ctrlProp" Target="../ctrlProps/ctrlProp516.xml"/><Relationship Id="rId498" Type="http://schemas.openxmlformats.org/officeDocument/2006/relationships/ctrlProp" Target="../ctrlProps/ctrlProp558.xml"/><Relationship Id="rId621" Type="http://schemas.openxmlformats.org/officeDocument/2006/relationships/ctrlProp" Target="../ctrlProps/ctrlProp681.xml"/><Relationship Id="rId663" Type="http://schemas.openxmlformats.org/officeDocument/2006/relationships/ctrlProp" Target="../ctrlProps/ctrlProp723.xml"/><Relationship Id="rId13" Type="http://schemas.openxmlformats.org/officeDocument/2006/relationships/ctrlProp" Target="../ctrlProps/ctrlProp73.xml"/><Relationship Id="rId109" Type="http://schemas.openxmlformats.org/officeDocument/2006/relationships/ctrlProp" Target="../ctrlProps/ctrlProp169.xml"/><Relationship Id="rId260" Type="http://schemas.openxmlformats.org/officeDocument/2006/relationships/ctrlProp" Target="../ctrlProps/ctrlProp320.xml"/><Relationship Id="rId316" Type="http://schemas.openxmlformats.org/officeDocument/2006/relationships/ctrlProp" Target="../ctrlProps/ctrlProp376.xml"/><Relationship Id="rId523" Type="http://schemas.openxmlformats.org/officeDocument/2006/relationships/ctrlProp" Target="../ctrlProps/ctrlProp583.xml"/><Relationship Id="rId719" Type="http://schemas.openxmlformats.org/officeDocument/2006/relationships/ctrlProp" Target="../ctrlProps/ctrlProp779.xml"/><Relationship Id="rId55" Type="http://schemas.openxmlformats.org/officeDocument/2006/relationships/ctrlProp" Target="../ctrlProps/ctrlProp115.xml"/><Relationship Id="rId97" Type="http://schemas.openxmlformats.org/officeDocument/2006/relationships/ctrlProp" Target="../ctrlProps/ctrlProp157.xml"/><Relationship Id="rId120" Type="http://schemas.openxmlformats.org/officeDocument/2006/relationships/ctrlProp" Target="../ctrlProps/ctrlProp180.xml"/><Relationship Id="rId358" Type="http://schemas.openxmlformats.org/officeDocument/2006/relationships/ctrlProp" Target="../ctrlProps/ctrlProp418.xml"/><Relationship Id="rId565" Type="http://schemas.openxmlformats.org/officeDocument/2006/relationships/ctrlProp" Target="../ctrlProps/ctrlProp625.xml"/><Relationship Id="rId730" Type="http://schemas.openxmlformats.org/officeDocument/2006/relationships/ctrlProp" Target="../ctrlProps/ctrlProp790.xml"/><Relationship Id="rId162" Type="http://schemas.openxmlformats.org/officeDocument/2006/relationships/ctrlProp" Target="../ctrlProps/ctrlProp222.xml"/><Relationship Id="rId218" Type="http://schemas.openxmlformats.org/officeDocument/2006/relationships/ctrlProp" Target="../ctrlProps/ctrlProp278.xml"/><Relationship Id="rId425" Type="http://schemas.openxmlformats.org/officeDocument/2006/relationships/ctrlProp" Target="../ctrlProps/ctrlProp485.xml"/><Relationship Id="rId467" Type="http://schemas.openxmlformats.org/officeDocument/2006/relationships/ctrlProp" Target="../ctrlProps/ctrlProp527.xml"/><Relationship Id="rId632" Type="http://schemas.openxmlformats.org/officeDocument/2006/relationships/ctrlProp" Target="../ctrlProps/ctrlProp692.xml"/><Relationship Id="rId271" Type="http://schemas.openxmlformats.org/officeDocument/2006/relationships/ctrlProp" Target="../ctrlProps/ctrlProp331.xml"/><Relationship Id="rId674" Type="http://schemas.openxmlformats.org/officeDocument/2006/relationships/ctrlProp" Target="../ctrlProps/ctrlProp734.xml"/><Relationship Id="rId24" Type="http://schemas.openxmlformats.org/officeDocument/2006/relationships/ctrlProp" Target="../ctrlProps/ctrlProp84.xml"/><Relationship Id="rId66" Type="http://schemas.openxmlformats.org/officeDocument/2006/relationships/ctrlProp" Target="../ctrlProps/ctrlProp126.xml"/><Relationship Id="rId131" Type="http://schemas.openxmlformats.org/officeDocument/2006/relationships/ctrlProp" Target="../ctrlProps/ctrlProp191.xml"/><Relationship Id="rId327" Type="http://schemas.openxmlformats.org/officeDocument/2006/relationships/ctrlProp" Target="../ctrlProps/ctrlProp387.xml"/><Relationship Id="rId369" Type="http://schemas.openxmlformats.org/officeDocument/2006/relationships/ctrlProp" Target="../ctrlProps/ctrlProp429.xml"/><Relationship Id="rId534" Type="http://schemas.openxmlformats.org/officeDocument/2006/relationships/ctrlProp" Target="../ctrlProps/ctrlProp594.xml"/><Relationship Id="rId576" Type="http://schemas.openxmlformats.org/officeDocument/2006/relationships/ctrlProp" Target="../ctrlProps/ctrlProp636.xml"/><Relationship Id="rId741" Type="http://schemas.openxmlformats.org/officeDocument/2006/relationships/ctrlProp" Target="../ctrlProps/ctrlProp801.xml"/><Relationship Id="rId173" Type="http://schemas.openxmlformats.org/officeDocument/2006/relationships/ctrlProp" Target="../ctrlProps/ctrlProp233.xml"/><Relationship Id="rId229" Type="http://schemas.openxmlformats.org/officeDocument/2006/relationships/ctrlProp" Target="../ctrlProps/ctrlProp289.xml"/><Relationship Id="rId380" Type="http://schemas.openxmlformats.org/officeDocument/2006/relationships/ctrlProp" Target="../ctrlProps/ctrlProp440.xml"/><Relationship Id="rId436" Type="http://schemas.openxmlformats.org/officeDocument/2006/relationships/ctrlProp" Target="../ctrlProps/ctrlProp496.xml"/><Relationship Id="rId601" Type="http://schemas.openxmlformats.org/officeDocument/2006/relationships/ctrlProp" Target="../ctrlProps/ctrlProp661.xml"/><Relationship Id="rId643" Type="http://schemas.openxmlformats.org/officeDocument/2006/relationships/ctrlProp" Target="../ctrlProps/ctrlProp703.xml"/><Relationship Id="rId240" Type="http://schemas.openxmlformats.org/officeDocument/2006/relationships/ctrlProp" Target="../ctrlProps/ctrlProp300.xml"/><Relationship Id="rId478" Type="http://schemas.openxmlformats.org/officeDocument/2006/relationships/ctrlProp" Target="../ctrlProps/ctrlProp538.xml"/><Relationship Id="rId685" Type="http://schemas.openxmlformats.org/officeDocument/2006/relationships/ctrlProp" Target="../ctrlProps/ctrlProp745.xml"/><Relationship Id="rId35" Type="http://schemas.openxmlformats.org/officeDocument/2006/relationships/ctrlProp" Target="../ctrlProps/ctrlProp95.xml"/><Relationship Id="rId77" Type="http://schemas.openxmlformats.org/officeDocument/2006/relationships/ctrlProp" Target="../ctrlProps/ctrlProp137.xml"/><Relationship Id="rId100" Type="http://schemas.openxmlformats.org/officeDocument/2006/relationships/ctrlProp" Target="../ctrlProps/ctrlProp160.xml"/><Relationship Id="rId282" Type="http://schemas.openxmlformats.org/officeDocument/2006/relationships/ctrlProp" Target="../ctrlProps/ctrlProp342.xml"/><Relationship Id="rId338" Type="http://schemas.openxmlformats.org/officeDocument/2006/relationships/ctrlProp" Target="../ctrlProps/ctrlProp398.xml"/><Relationship Id="rId503" Type="http://schemas.openxmlformats.org/officeDocument/2006/relationships/ctrlProp" Target="../ctrlProps/ctrlProp563.xml"/><Relationship Id="rId545" Type="http://schemas.openxmlformats.org/officeDocument/2006/relationships/ctrlProp" Target="../ctrlProps/ctrlProp605.xml"/><Relationship Id="rId587" Type="http://schemas.openxmlformats.org/officeDocument/2006/relationships/ctrlProp" Target="../ctrlProps/ctrlProp647.xml"/><Relationship Id="rId710" Type="http://schemas.openxmlformats.org/officeDocument/2006/relationships/ctrlProp" Target="../ctrlProps/ctrlProp770.xml"/><Relationship Id="rId752" Type="http://schemas.openxmlformats.org/officeDocument/2006/relationships/ctrlProp" Target="../ctrlProps/ctrlProp812.xml"/><Relationship Id="rId8" Type="http://schemas.openxmlformats.org/officeDocument/2006/relationships/ctrlProp" Target="../ctrlProps/ctrlProp68.xml"/><Relationship Id="rId142" Type="http://schemas.openxmlformats.org/officeDocument/2006/relationships/ctrlProp" Target="../ctrlProps/ctrlProp202.xml"/><Relationship Id="rId184" Type="http://schemas.openxmlformats.org/officeDocument/2006/relationships/ctrlProp" Target="../ctrlProps/ctrlProp244.xml"/><Relationship Id="rId391" Type="http://schemas.openxmlformats.org/officeDocument/2006/relationships/ctrlProp" Target="../ctrlProps/ctrlProp451.xml"/><Relationship Id="rId405" Type="http://schemas.openxmlformats.org/officeDocument/2006/relationships/ctrlProp" Target="../ctrlProps/ctrlProp465.xml"/><Relationship Id="rId447" Type="http://schemas.openxmlformats.org/officeDocument/2006/relationships/ctrlProp" Target="../ctrlProps/ctrlProp507.xml"/><Relationship Id="rId612" Type="http://schemas.openxmlformats.org/officeDocument/2006/relationships/ctrlProp" Target="../ctrlProps/ctrlProp672.xml"/><Relationship Id="rId251" Type="http://schemas.openxmlformats.org/officeDocument/2006/relationships/ctrlProp" Target="../ctrlProps/ctrlProp311.xml"/><Relationship Id="rId489" Type="http://schemas.openxmlformats.org/officeDocument/2006/relationships/ctrlProp" Target="../ctrlProps/ctrlProp549.xml"/><Relationship Id="rId654" Type="http://schemas.openxmlformats.org/officeDocument/2006/relationships/ctrlProp" Target="../ctrlProps/ctrlProp714.xml"/><Relationship Id="rId696" Type="http://schemas.openxmlformats.org/officeDocument/2006/relationships/ctrlProp" Target="../ctrlProps/ctrlProp756.xml"/><Relationship Id="rId46" Type="http://schemas.openxmlformats.org/officeDocument/2006/relationships/ctrlProp" Target="../ctrlProps/ctrlProp106.xml"/><Relationship Id="rId293" Type="http://schemas.openxmlformats.org/officeDocument/2006/relationships/ctrlProp" Target="../ctrlProps/ctrlProp353.xml"/><Relationship Id="rId307" Type="http://schemas.openxmlformats.org/officeDocument/2006/relationships/ctrlProp" Target="../ctrlProps/ctrlProp367.xml"/><Relationship Id="rId349" Type="http://schemas.openxmlformats.org/officeDocument/2006/relationships/ctrlProp" Target="../ctrlProps/ctrlProp409.xml"/><Relationship Id="rId514" Type="http://schemas.openxmlformats.org/officeDocument/2006/relationships/ctrlProp" Target="../ctrlProps/ctrlProp574.xml"/><Relationship Id="rId556" Type="http://schemas.openxmlformats.org/officeDocument/2006/relationships/ctrlProp" Target="../ctrlProps/ctrlProp616.xml"/><Relationship Id="rId721" Type="http://schemas.openxmlformats.org/officeDocument/2006/relationships/ctrlProp" Target="../ctrlProps/ctrlProp781.xml"/><Relationship Id="rId88" Type="http://schemas.openxmlformats.org/officeDocument/2006/relationships/ctrlProp" Target="../ctrlProps/ctrlProp148.xml"/><Relationship Id="rId111" Type="http://schemas.openxmlformats.org/officeDocument/2006/relationships/ctrlProp" Target="../ctrlProps/ctrlProp171.xml"/><Relationship Id="rId153" Type="http://schemas.openxmlformats.org/officeDocument/2006/relationships/ctrlProp" Target="../ctrlProps/ctrlProp213.xml"/><Relationship Id="rId195" Type="http://schemas.openxmlformats.org/officeDocument/2006/relationships/ctrlProp" Target="../ctrlProps/ctrlProp255.xml"/><Relationship Id="rId209" Type="http://schemas.openxmlformats.org/officeDocument/2006/relationships/ctrlProp" Target="../ctrlProps/ctrlProp269.xml"/><Relationship Id="rId360" Type="http://schemas.openxmlformats.org/officeDocument/2006/relationships/ctrlProp" Target="../ctrlProps/ctrlProp420.xml"/><Relationship Id="rId416" Type="http://schemas.openxmlformats.org/officeDocument/2006/relationships/ctrlProp" Target="../ctrlProps/ctrlProp476.xml"/><Relationship Id="rId598" Type="http://schemas.openxmlformats.org/officeDocument/2006/relationships/ctrlProp" Target="../ctrlProps/ctrlProp658.xml"/><Relationship Id="rId220" Type="http://schemas.openxmlformats.org/officeDocument/2006/relationships/ctrlProp" Target="../ctrlProps/ctrlProp280.xml"/><Relationship Id="rId458" Type="http://schemas.openxmlformats.org/officeDocument/2006/relationships/ctrlProp" Target="../ctrlProps/ctrlProp518.xml"/><Relationship Id="rId623" Type="http://schemas.openxmlformats.org/officeDocument/2006/relationships/ctrlProp" Target="../ctrlProps/ctrlProp683.xml"/><Relationship Id="rId665" Type="http://schemas.openxmlformats.org/officeDocument/2006/relationships/ctrlProp" Target="../ctrlProps/ctrlProp725.xml"/><Relationship Id="rId15" Type="http://schemas.openxmlformats.org/officeDocument/2006/relationships/ctrlProp" Target="../ctrlProps/ctrlProp75.xml"/><Relationship Id="rId57" Type="http://schemas.openxmlformats.org/officeDocument/2006/relationships/ctrlProp" Target="../ctrlProps/ctrlProp117.xml"/><Relationship Id="rId262" Type="http://schemas.openxmlformats.org/officeDocument/2006/relationships/ctrlProp" Target="../ctrlProps/ctrlProp322.xml"/><Relationship Id="rId318" Type="http://schemas.openxmlformats.org/officeDocument/2006/relationships/ctrlProp" Target="../ctrlProps/ctrlProp378.xml"/><Relationship Id="rId525" Type="http://schemas.openxmlformats.org/officeDocument/2006/relationships/ctrlProp" Target="../ctrlProps/ctrlProp585.xml"/><Relationship Id="rId567" Type="http://schemas.openxmlformats.org/officeDocument/2006/relationships/ctrlProp" Target="../ctrlProps/ctrlProp627.xml"/><Relationship Id="rId732" Type="http://schemas.openxmlformats.org/officeDocument/2006/relationships/ctrlProp" Target="../ctrlProps/ctrlProp792.xml"/><Relationship Id="rId99" Type="http://schemas.openxmlformats.org/officeDocument/2006/relationships/ctrlProp" Target="../ctrlProps/ctrlProp159.xml"/><Relationship Id="rId122" Type="http://schemas.openxmlformats.org/officeDocument/2006/relationships/ctrlProp" Target="../ctrlProps/ctrlProp182.xml"/><Relationship Id="rId164" Type="http://schemas.openxmlformats.org/officeDocument/2006/relationships/ctrlProp" Target="../ctrlProps/ctrlProp224.xml"/><Relationship Id="rId371" Type="http://schemas.openxmlformats.org/officeDocument/2006/relationships/ctrlProp" Target="../ctrlProps/ctrlProp431.xml"/><Relationship Id="rId427" Type="http://schemas.openxmlformats.org/officeDocument/2006/relationships/ctrlProp" Target="../ctrlProps/ctrlProp487.xml"/><Relationship Id="rId469" Type="http://schemas.openxmlformats.org/officeDocument/2006/relationships/ctrlProp" Target="../ctrlProps/ctrlProp529.xml"/><Relationship Id="rId634" Type="http://schemas.openxmlformats.org/officeDocument/2006/relationships/ctrlProp" Target="../ctrlProps/ctrlProp694.xml"/><Relationship Id="rId676" Type="http://schemas.openxmlformats.org/officeDocument/2006/relationships/ctrlProp" Target="../ctrlProps/ctrlProp736.xml"/><Relationship Id="rId26" Type="http://schemas.openxmlformats.org/officeDocument/2006/relationships/ctrlProp" Target="../ctrlProps/ctrlProp86.xml"/><Relationship Id="rId231" Type="http://schemas.openxmlformats.org/officeDocument/2006/relationships/ctrlProp" Target="../ctrlProps/ctrlProp291.xml"/><Relationship Id="rId273" Type="http://schemas.openxmlformats.org/officeDocument/2006/relationships/ctrlProp" Target="../ctrlProps/ctrlProp333.xml"/><Relationship Id="rId329" Type="http://schemas.openxmlformats.org/officeDocument/2006/relationships/ctrlProp" Target="../ctrlProps/ctrlProp389.xml"/><Relationship Id="rId480" Type="http://schemas.openxmlformats.org/officeDocument/2006/relationships/ctrlProp" Target="../ctrlProps/ctrlProp540.xml"/><Relationship Id="rId536" Type="http://schemas.openxmlformats.org/officeDocument/2006/relationships/ctrlProp" Target="../ctrlProps/ctrlProp596.xml"/><Relationship Id="rId701" Type="http://schemas.openxmlformats.org/officeDocument/2006/relationships/ctrlProp" Target="../ctrlProps/ctrlProp761.xml"/><Relationship Id="rId68" Type="http://schemas.openxmlformats.org/officeDocument/2006/relationships/ctrlProp" Target="../ctrlProps/ctrlProp128.xml"/><Relationship Id="rId133" Type="http://schemas.openxmlformats.org/officeDocument/2006/relationships/ctrlProp" Target="../ctrlProps/ctrlProp193.xml"/><Relationship Id="rId175" Type="http://schemas.openxmlformats.org/officeDocument/2006/relationships/ctrlProp" Target="../ctrlProps/ctrlProp235.xml"/><Relationship Id="rId340" Type="http://schemas.openxmlformats.org/officeDocument/2006/relationships/ctrlProp" Target="../ctrlProps/ctrlProp400.xml"/><Relationship Id="rId578" Type="http://schemas.openxmlformats.org/officeDocument/2006/relationships/ctrlProp" Target="../ctrlProps/ctrlProp638.xml"/><Relationship Id="rId743" Type="http://schemas.openxmlformats.org/officeDocument/2006/relationships/ctrlProp" Target="../ctrlProps/ctrlProp803.xml"/><Relationship Id="rId200" Type="http://schemas.openxmlformats.org/officeDocument/2006/relationships/ctrlProp" Target="../ctrlProps/ctrlProp260.xml"/><Relationship Id="rId382" Type="http://schemas.openxmlformats.org/officeDocument/2006/relationships/ctrlProp" Target="../ctrlProps/ctrlProp442.xml"/><Relationship Id="rId438" Type="http://schemas.openxmlformats.org/officeDocument/2006/relationships/ctrlProp" Target="../ctrlProps/ctrlProp498.xml"/><Relationship Id="rId603" Type="http://schemas.openxmlformats.org/officeDocument/2006/relationships/ctrlProp" Target="../ctrlProps/ctrlProp663.xml"/><Relationship Id="rId645" Type="http://schemas.openxmlformats.org/officeDocument/2006/relationships/ctrlProp" Target="../ctrlProps/ctrlProp705.xml"/><Relationship Id="rId687" Type="http://schemas.openxmlformats.org/officeDocument/2006/relationships/ctrlProp" Target="../ctrlProps/ctrlProp747.xml"/><Relationship Id="rId242" Type="http://schemas.openxmlformats.org/officeDocument/2006/relationships/ctrlProp" Target="../ctrlProps/ctrlProp302.xml"/><Relationship Id="rId284" Type="http://schemas.openxmlformats.org/officeDocument/2006/relationships/ctrlProp" Target="../ctrlProps/ctrlProp344.xml"/><Relationship Id="rId491" Type="http://schemas.openxmlformats.org/officeDocument/2006/relationships/ctrlProp" Target="../ctrlProps/ctrlProp551.xml"/><Relationship Id="rId505" Type="http://schemas.openxmlformats.org/officeDocument/2006/relationships/ctrlProp" Target="../ctrlProps/ctrlProp565.xml"/><Relationship Id="rId712" Type="http://schemas.openxmlformats.org/officeDocument/2006/relationships/ctrlProp" Target="../ctrlProps/ctrlProp772.xml"/><Relationship Id="rId37" Type="http://schemas.openxmlformats.org/officeDocument/2006/relationships/ctrlProp" Target="../ctrlProps/ctrlProp97.xml"/><Relationship Id="rId79" Type="http://schemas.openxmlformats.org/officeDocument/2006/relationships/ctrlProp" Target="../ctrlProps/ctrlProp139.xml"/><Relationship Id="rId102" Type="http://schemas.openxmlformats.org/officeDocument/2006/relationships/ctrlProp" Target="../ctrlProps/ctrlProp162.xml"/><Relationship Id="rId144" Type="http://schemas.openxmlformats.org/officeDocument/2006/relationships/ctrlProp" Target="../ctrlProps/ctrlProp204.xml"/><Relationship Id="rId547" Type="http://schemas.openxmlformats.org/officeDocument/2006/relationships/ctrlProp" Target="../ctrlProps/ctrlProp607.xml"/><Relationship Id="rId589" Type="http://schemas.openxmlformats.org/officeDocument/2006/relationships/ctrlProp" Target="../ctrlProps/ctrlProp649.xml"/><Relationship Id="rId754" Type="http://schemas.openxmlformats.org/officeDocument/2006/relationships/ctrlProp" Target="../ctrlProps/ctrlProp814.xml"/><Relationship Id="rId90" Type="http://schemas.openxmlformats.org/officeDocument/2006/relationships/ctrlProp" Target="../ctrlProps/ctrlProp150.xml"/><Relationship Id="rId186" Type="http://schemas.openxmlformats.org/officeDocument/2006/relationships/ctrlProp" Target="../ctrlProps/ctrlProp246.xml"/><Relationship Id="rId351" Type="http://schemas.openxmlformats.org/officeDocument/2006/relationships/ctrlProp" Target="../ctrlProps/ctrlProp411.xml"/><Relationship Id="rId393" Type="http://schemas.openxmlformats.org/officeDocument/2006/relationships/ctrlProp" Target="../ctrlProps/ctrlProp453.xml"/><Relationship Id="rId407" Type="http://schemas.openxmlformats.org/officeDocument/2006/relationships/ctrlProp" Target="../ctrlProps/ctrlProp467.xml"/><Relationship Id="rId449" Type="http://schemas.openxmlformats.org/officeDocument/2006/relationships/ctrlProp" Target="../ctrlProps/ctrlProp509.xml"/><Relationship Id="rId614" Type="http://schemas.openxmlformats.org/officeDocument/2006/relationships/ctrlProp" Target="../ctrlProps/ctrlProp674.xml"/><Relationship Id="rId656" Type="http://schemas.openxmlformats.org/officeDocument/2006/relationships/ctrlProp" Target="../ctrlProps/ctrlProp716.xml"/><Relationship Id="rId211" Type="http://schemas.openxmlformats.org/officeDocument/2006/relationships/ctrlProp" Target="../ctrlProps/ctrlProp271.xml"/><Relationship Id="rId253" Type="http://schemas.openxmlformats.org/officeDocument/2006/relationships/ctrlProp" Target="../ctrlProps/ctrlProp313.xml"/><Relationship Id="rId295" Type="http://schemas.openxmlformats.org/officeDocument/2006/relationships/ctrlProp" Target="../ctrlProps/ctrlProp355.xml"/><Relationship Id="rId309" Type="http://schemas.openxmlformats.org/officeDocument/2006/relationships/ctrlProp" Target="../ctrlProps/ctrlProp369.xml"/><Relationship Id="rId460" Type="http://schemas.openxmlformats.org/officeDocument/2006/relationships/ctrlProp" Target="../ctrlProps/ctrlProp520.xml"/><Relationship Id="rId516" Type="http://schemas.openxmlformats.org/officeDocument/2006/relationships/ctrlProp" Target="../ctrlProps/ctrlProp576.xml"/><Relationship Id="rId698" Type="http://schemas.openxmlformats.org/officeDocument/2006/relationships/ctrlProp" Target="../ctrlProps/ctrlProp758.xml"/><Relationship Id="rId48" Type="http://schemas.openxmlformats.org/officeDocument/2006/relationships/ctrlProp" Target="../ctrlProps/ctrlProp108.xml"/><Relationship Id="rId113" Type="http://schemas.openxmlformats.org/officeDocument/2006/relationships/ctrlProp" Target="../ctrlProps/ctrlProp173.xml"/><Relationship Id="rId320" Type="http://schemas.openxmlformats.org/officeDocument/2006/relationships/ctrlProp" Target="../ctrlProps/ctrlProp380.xml"/><Relationship Id="rId558" Type="http://schemas.openxmlformats.org/officeDocument/2006/relationships/ctrlProp" Target="../ctrlProps/ctrlProp618.xml"/><Relationship Id="rId723" Type="http://schemas.openxmlformats.org/officeDocument/2006/relationships/ctrlProp" Target="../ctrlProps/ctrlProp783.xml"/><Relationship Id="rId155" Type="http://schemas.openxmlformats.org/officeDocument/2006/relationships/ctrlProp" Target="../ctrlProps/ctrlProp215.xml"/><Relationship Id="rId197" Type="http://schemas.openxmlformats.org/officeDocument/2006/relationships/ctrlProp" Target="../ctrlProps/ctrlProp257.xml"/><Relationship Id="rId362" Type="http://schemas.openxmlformats.org/officeDocument/2006/relationships/ctrlProp" Target="../ctrlProps/ctrlProp422.xml"/><Relationship Id="rId418" Type="http://schemas.openxmlformats.org/officeDocument/2006/relationships/ctrlProp" Target="../ctrlProps/ctrlProp478.xml"/><Relationship Id="rId625" Type="http://schemas.openxmlformats.org/officeDocument/2006/relationships/ctrlProp" Target="../ctrlProps/ctrlProp685.xml"/><Relationship Id="rId222" Type="http://schemas.openxmlformats.org/officeDocument/2006/relationships/ctrlProp" Target="../ctrlProps/ctrlProp282.xml"/><Relationship Id="rId264" Type="http://schemas.openxmlformats.org/officeDocument/2006/relationships/ctrlProp" Target="../ctrlProps/ctrlProp324.xml"/><Relationship Id="rId471" Type="http://schemas.openxmlformats.org/officeDocument/2006/relationships/ctrlProp" Target="../ctrlProps/ctrlProp531.xml"/><Relationship Id="rId667" Type="http://schemas.openxmlformats.org/officeDocument/2006/relationships/ctrlProp" Target="../ctrlProps/ctrlProp727.xml"/><Relationship Id="rId17" Type="http://schemas.openxmlformats.org/officeDocument/2006/relationships/ctrlProp" Target="../ctrlProps/ctrlProp77.xml"/><Relationship Id="rId59" Type="http://schemas.openxmlformats.org/officeDocument/2006/relationships/ctrlProp" Target="../ctrlProps/ctrlProp119.xml"/><Relationship Id="rId124" Type="http://schemas.openxmlformats.org/officeDocument/2006/relationships/ctrlProp" Target="../ctrlProps/ctrlProp184.xml"/><Relationship Id="rId527" Type="http://schemas.openxmlformats.org/officeDocument/2006/relationships/ctrlProp" Target="../ctrlProps/ctrlProp587.xml"/><Relationship Id="rId569" Type="http://schemas.openxmlformats.org/officeDocument/2006/relationships/ctrlProp" Target="../ctrlProps/ctrlProp629.xml"/><Relationship Id="rId734" Type="http://schemas.openxmlformats.org/officeDocument/2006/relationships/ctrlProp" Target="../ctrlProps/ctrlProp794.xml"/><Relationship Id="rId70" Type="http://schemas.openxmlformats.org/officeDocument/2006/relationships/ctrlProp" Target="../ctrlProps/ctrlProp130.xml"/><Relationship Id="rId166" Type="http://schemas.openxmlformats.org/officeDocument/2006/relationships/ctrlProp" Target="../ctrlProps/ctrlProp226.xml"/><Relationship Id="rId331" Type="http://schemas.openxmlformats.org/officeDocument/2006/relationships/ctrlProp" Target="../ctrlProps/ctrlProp391.xml"/><Relationship Id="rId373" Type="http://schemas.openxmlformats.org/officeDocument/2006/relationships/ctrlProp" Target="../ctrlProps/ctrlProp433.xml"/><Relationship Id="rId429" Type="http://schemas.openxmlformats.org/officeDocument/2006/relationships/ctrlProp" Target="../ctrlProps/ctrlProp489.xml"/><Relationship Id="rId580" Type="http://schemas.openxmlformats.org/officeDocument/2006/relationships/ctrlProp" Target="../ctrlProps/ctrlProp640.xml"/><Relationship Id="rId636" Type="http://schemas.openxmlformats.org/officeDocument/2006/relationships/ctrlProp" Target="../ctrlProps/ctrlProp696.xml"/><Relationship Id="rId1" Type="http://schemas.openxmlformats.org/officeDocument/2006/relationships/printerSettings" Target="../printerSettings/printerSettings3.bin"/><Relationship Id="rId233" Type="http://schemas.openxmlformats.org/officeDocument/2006/relationships/ctrlProp" Target="../ctrlProps/ctrlProp293.xml"/><Relationship Id="rId440" Type="http://schemas.openxmlformats.org/officeDocument/2006/relationships/ctrlProp" Target="../ctrlProps/ctrlProp500.xml"/><Relationship Id="rId678" Type="http://schemas.openxmlformats.org/officeDocument/2006/relationships/ctrlProp" Target="../ctrlProps/ctrlProp738.xml"/><Relationship Id="rId28" Type="http://schemas.openxmlformats.org/officeDocument/2006/relationships/ctrlProp" Target="../ctrlProps/ctrlProp88.xml"/><Relationship Id="rId275" Type="http://schemas.openxmlformats.org/officeDocument/2006/relationships/ctrlProp" Target="../ctrlProps/ctrlProp335.xml"/><Relationship Id="rId300" Type="http://schemas.openxmlformats.org/officeDocument/2006/relationships/ctrlProp" Target="../ctrlProps/ctrlProp360.xml"/><Relationship Id="rId482" Type="http://schemas.openxmlformats.org/officeDocument/2006/relationships/ctrlProp" Target="../ctrlProps/ctrlProp542.xml"/><Relationship Id="rId538" Type="http://schemas.openxmlformats.org/officeDocument/2006/relationships/ctrlProp" Target="../ctrlProps/ctrlProp598.xml"/><Relationship Id="rId703" Type="http://schemas.openxmlformats.org/officeDocument/2006/relationships/ctrlProp" Target="../ctrlProps/ctrlProp763.xml"/><Relationship Id="rId745" Type="http://schemas.openxmlformats.org/officeDocument/2006/relationships/ctrlProp" Target="../ctrlProps/ctrlProp805.xml"/><Relationship Id="rId81" Type="http://schemas.openxmlformats.org/officeDocument/2006/relationships/ctrlProp" Target="../ctrlProps/ctrlProp141.xml"/><Relationship Id="rId135" Type="http://schemas.openxmlformats.org/officeDocument/2006/relationships/ctrlProp" Target="../ctrlProps/ctrlProp195.xml"/><Relationship Id="rId177" Type="http://schemas.openxmlformats.org/officeDocument/2006/relationships/ctrlProp" Target="../ctrlProps/ctrlProp237.xml"/><Relationship Id="rId342" Type="http://schemas.openxmlformats.org/officeDocument/2006/relationships/ctrlProp" Target="../ctrlProps/ctrlProp402.xml"/><Relationship Id="rId384" Type="http://schemas.openxmlformats.org/officeDocument/2006/relationships/ctrlProp" Target="../ctrlProps/ctrlProp444.xml"/><Relationship Id="rId591" Type="http://schemas.openxmlformats.org/officeDocument/2006/relationships/ctrlProp" Target="../ctrlProps/ctrlProp651.xml"/><Relationship Id="rId605" Type="http://schemas.openxmlformats.org/officeDocument/2006/relationships/ctrlProp" Target="../ctrlProps/ctrlProp665.xml"/><Relationship Id="rId202" Type="http://schemas.openxmlformats.org/officeDocument/2006/relationships/ctrlProp" Target="../ctrlProps/ctrlProp262.xml"/><Relationship Id="rId244" Type="http://schemas.openxmlformats.org/officeDocument/2006/relationships/ctrlProp" Target="../ctrlProps/ctrlProp304.xml"/><Relationship Id="rId647" Type="http://schemas.openxmlformats.org/officeDocument/2006/relationships/ctrlProp" Target="../ctrlProps/ctrlProp707.xml"/><Relationship Id="rId689" Type="http://schemas.openxmlformats.org/officeDocument/2006/relationships/ctrlProp" Target="../ctrlProps/ctrlProp749.xml"/><Relationship Id="rId39" Type="http://schemas.openxmlformats.org/officeDocument/2006/relationships/ctrlProp" Target="../ctrlProps/ctrlProp99.xml"/><Relationship Id="rId286" Type="http://schemas.openxmlformats.org/officeDocument/2006/relationships/ctrlProp" Target="../ctrlProps/ctrlProp346.xml"/><Relationship Id="rId451" Type="http://schemas.openxmlformats.org/officeDocument/2006/relationships/ctrlProp" Target="../ctrlProps/ctrlProp511.xml"/><Relationship Id="rId493" Type="http://schemas.openxmlformats.org/officeDocument/2006/relationships/ctrlProp" Target="../ctrlProps/ctrlProp553.xml"/><Relationship Id="rId507" Type="http://schemas.openxmlformats.org/officeDocument/2006/relationships/ctrlProp" Target="../ctrlProps/ctrlProp567.xml"/><Relationship Id="rId549" Type="http://schemas.openxmlformats.org/officeDocument/2006/relationships/ctrlProp" Target="../ctrlProps/ctrlProp609.xml"/><Relationship Id="rId714" Type="http://schemas.openxmlformats.org/officeDocument/2006/relationships/ctrlProp" Target="../ctrlProps/ctrlProp774.xml"/><Relationship Id="rId756" Type="http://schemas.openxmlformats.org/officeDocument/2006/relationships/ctrlProp" Target="../ctrlProps/ctrlProp816.xml"/><Relationship Id="rId50" Type="http://schemas.openxmlformats.org/officeDocument/2006/relationships/ctrlProp" Target="../ctrlProps/ctrlProp110.xml"/><Relationship Id="rId104" Type="http://schemas.openxmlformats.org/officeDocument/2006/relationships/ctrlProp" Target="../ctrlProps/ctrlProp164.xml"/><Relationship Id="rId146" Type="http://schemas.openxmlformats.org/officeDocument/2006/relationships/ctrlProp" Target="../ctrlProps/ctrlProp206.xml"/><Relationship Id="rId188" Type="http://schemas.openxmlformats.org/officeDocument/2006/relationships/ctrlProp" Target="../ctrlProps/ctrlProp248.xml"/><Relationship Id="rId311" Type="http://schemas.openxmlformats.org/officeDocument/2006/relationships/ctrlProp" Target="../ctrlProps/ctrlProp371.xml"/><Relationship Id="rId353" Type="http://schemas.openxmlformats.org/officeDocument/2006/relationships/ctrlProp" Target="../ctrlProps/ctrlProp413.xml"/><Relationship Id="rId395" Type="http://schemas.openxmlformats.org/officeDocument/2006/relationships/ctrlProp" Target="../ctrlProps/ctrlProp455.xml"/><Relationship Id="rId409" Type="http://schemas.openxmlformats.org/officeDocument/2006/relationships/ctrlProp" Target="../ctrlProps/ctrlProp469.xml"/><Relationship Id="rId560" Type="http://schemas.openxmlformats.org/officeDocument/2006/relationships/ctrlProp" Target="../ctrlProps/ctrlProp620.xml"/><Relationship Id="rId92" Type="http://schemas.openxmlformats.org/officeDocument/2006/relationships/ctrlProp" Target="../ctrlProps/ctrlProp152.xml"/><Relationship Id="rId213" Type="http://schemas.openxmlformats.org/officeDocument/2006/relationships/ctrlProp" Target="../ctrlProps/ctrlProp273.xml"/><Relationship Id="rId420" Type="http://schemas.openxmlformats.org/officeDocument/2006/relationships/ctrlProp" Target="../ctrlProps/ctrlProp480.xml"/><Relationship Id="rId616" Type="http://schemas.openxmlformats.org/officeDocument/2006/relationships/ctrlProp" Target="../ctrlProps/ctrlProp676.xml"/><Relationship Id="rId658" Type="http://schemas.openxmlformats.org/officeDocument/2006/relationships/ctrlProp" Target="../ctrlProps/ctrlProp718.xml"/><Relationship Id="rId255" Type="http://schemas.openxmlformats.org/officeDocument/2006/relationships/ctrlProp" Target="../ctrlProps/ctrlProp315.xml"/><Relationship Id="rId297" Type="http://schemas.openxmlformats.org/officeDocument/2006/relationships/ctrlProp" Target="../ctrlProps/ctrlProp357.xml"/><Relationship Id="rId462" Type="http://schemas.openxmlformats.org/officeDocument/2006/relationships/ctrlProp" Target="../ctrlProps/ctrlProp522.xml"/><Relationship Id="rId518" Type="http://schemas.openxmlformats.org/officeDocument/2006/relationships/ctrlProp" Target="../ctrlProps/ctrlProp578.xml"/><Relationship Id="rId725" Type="http://schemas.openxmlformats.org/officeDocument/2006/relationships/ctrlProp" Target="../ctrlProps/ctrlProp785.xml"/><Relationship Id="rId115" Type="http://schemas.openxmlformats.org/officeDocument/2006/relationships/ctrlProp" Target="../ctrlProps/ctrlProp175.xml"/><Relationship Id="rId157" Type="http://schemas.openxmlformats.org/officeDocument/2006/relationships/ctrlProp" Target="../ctrlProps/ctrlProp217.xml"/><Relationship Id="rId322" Type="http://schemas.openxmlformats.org/officeDocument/2006/relationships/ctrlProp" Target="../ctrlProps/ctrlProp382.xml"/><Relationship Id="rId364" Type="http://schemas.openxmlformats.org/officeDocument/2006/relationships/ctrlProp" Target="../ctrlProps/ctrlProp424.xml"/><Relationship Id="rId61" Type="http://schemas.openxmlformats.org/officeDocument/2006/relationships/ctrlProp" Target="../ctrlProps/ctrlProp121.xml"/><Relationship Id="rId199" Type="http://schemas.openxmlformats.org/officeDocument/2006/relationships/ctrlProp" Target="../ctrlProps/ctrlProp259.xml"/><Relationship Id="rId571" Type="http://schemas.openxmlformats.org/officeDocument/2006/relationships/ctrlProp" Target="../ctrlProps/ctrlProp631.xml"/><Relationship Id="rId627" Type="http://schemas.openxmlformats.org/officeDocument/2006/relationships/ctrlProp" Target="../ctrlProps/ctrlProp687.xml"/><Relationship Id="rId669" Type="http://schemas.openxmlformats.org/officeDocument/2006/relationships/ctrlProp" Target="../ctrlProps/ctrlProp729.xml"/><Relationship Id="rId19" Type="http://schemas.openxmlformats.org/officeDocument/2006/relationships/ctrlProp" Target="../ctrlProps/ctrlProp79.xml"/><Relationship Id="rId224" Type="http://schemas.openxmlformats.org/officeDocument/2006/relationships/ctrlProp" Target="../ctrlProps/ctrlProp284.xml"/><Relationship Id="rId266" Type="http://schemas.openxmlformats.org/officeDocument/2006/relationships/ctrlProp" Target="../ctrlProps/ctrlProp326.xml"/><Relationship Id="rId431" Type="http://schemas.openxmlformats.org/officeDocument/2006/relationships/ctrlProp" Target="../ctrlProps/ctrlProp491.xml"/><Relationship Id="rId473" Type="http://schemas.openxmlformats.org/officeDocument/2006/relationships/ctrlProp" Target="../ctrlProps/ctrlProp533.xml"/><Relationship Id="rId529" Type="http://schemas.openxmlformats.org/officeDocument/2006/relationships/ctrlProp" Target="../ctrlProps/ctrlProp589.xml"/><Relationship Id="rId680" Type="http://schemas.openxmlformats.org/officeDocument/2006/relationships/ctrlProp" Target="../ctrlProps/ctrlProp740.xml"/><Relationship Id="rId736" Type="http://schemas.openxmlformats.org/officeDocument/2006/relationships/ctrlProp" Target="../ctrlProps/ctrlProp796.xml"/><Relationship Id="rId30" Type="http://schemas.openxmlformats.org/officeDocument/2006/relationships/ctrlProp" Target="../ctrlProps/ctrlProp90.xml"/><Relationship Id="rId126" Type="http://schemas.openxmlformats.org/officeDocument/2006/relationships/ctrlProp" Target="../ctrlProps/ctrlProp186.xml"/><Relationship Id="rId168" Type="http://schemas.openxmlformats.org/officeDocument/2006/relationships/ctrlProp" Target="../ctrlProps/ctrlProp228.xml"/><Relationship Id="rId333" Type="http://schemas.openxmlformats.org/officeDocument/2006/relationships/ctrlProp" Target="../ctrlProps/ctrlProp393.xml"/><Relationship Id="rId540" Type="http://schemas.openxmlformats.org/officeDocument/2006/relationships/ctrlProp" Target="../ctrlProps/ctrlProp600.xml"/><Relationship Id="rId72" Type="http://schemas.openxmlformats.org/officeDocument/2006/relationships/ctrlProp" Target="../ctrlProps/ctrlProp132.xml"/><Relationship Id="rId375" Type="http://schemas.openxmlformats.org/officeDocument/2006/relationships/ctrlProp" Target="../ctrlProps/ctrlProp435.xml"/><Relationship Id="rId582" Type="http://schemas.openxmlformats.org/officeDocument/2006/relationships/ctrlProp" Target="../ctrlProps/ctrlProp642.xml"/><Relationship Id="rId638" Type="http://schemas.openxmlformats.org/officeDocument/2006/relationships/ctrlProp" Target="../ctrlProps/ctrlProp698.xml"/><Relationship Id="rId3" Type="http://schemas.openxmlformats.org/officeDocument/2006/relationships/vmlDrawing" Target="../drawings/vmlDrawing2.vml"/><Relationship Id="rId235" Type="http://schemas.openxmlformats.org/officeDocument/2006/relationships/ctrlProp" Target="../ctrlProps/ctrlProp295.xml"/><Relationship Id="rId277" Type="http://schemas.openxmlformats.org/officeDocument/2006/relationships/ctrlProp" Target="../ctrlProps/ctrlProp337.xml"/><Relationship Id="rId400" Type="http://schemas.openxmlformats.org/officeDocument/2006/relationships/ctrlProp" Target="../ctrlProps/ctrlProp460.xml"/><Relationship Id="rId442" Type="http://schemas.openxmlformats.org/officeDocument/2006/relationships/ctrlProp" Target="../ctrlProps/ctrlProp502.xml"/><Relationship Id="rId484" Type="http://schemas.openxmlformats.org/officeDocument/2006/relationships/ctrlProp" Target="../ctrlProps/ctrlProp544.xml"/><Relationship Id="rId705" Type="http://schemas.openxmlformats.org/officeDocument/2006/relationships/ctrlProp" Target="../ctrlProps/ctrlProp765.xml"/><Relationship Id="rId137" Type="http://schemas.openxmlformats.org/officeDocument/2006/relationships/ctrlProp" Target="../ctrlProps/ctrlProp197.xml"/><Relationship Id="rId302" Type="http://schemas.openxmlformats.org/officeDocument/2006/relationships/ctrlProp" Target="../ctrlProps/ctrlProp362.xml"/><Relationship Id="rId344" Type="http://schemas.openxmlformats.org/officeDocument/2006/relationships/ctrlProp" Target="../ctrlProps/ctrlProp404.xml"/><Relationship Id="rId691" Type="http://schemas.openxmlformats.org/officeDocument/2006/relationships/ctrlProp" Target="../ctrlProps/ctrlProp751.xml"/><Relationship Id="rId747" Type="http://schemas.openxmlformats.org/officeDocument/2006/relationships/ctrlProp" Target="../ctrlProps/ctrlProp807.xml"/><Relationship Id="rId41" Type="http://schemas.openxmlformats.org/officeDocument/2006/relationships/ctrlProp" Target="../ctrlProps/ctrlProp101.xml"/><Relationship Id="rId83" Type="http://schemas.openxmlformats.org/officeDocument/2006/relationships/ctrlProp" Target="../ctrlProps/ctrlProp143.xml"/><Relationship Id="rId179" Type="http://schemas.openxmlformats.org/officeDocument/2006/relationships/ctrlProp" Target="../ctrlProps/ctrlProp239.xml"/><Relationship Id="rId386" Type="http://schemas.openxmlformats.org/officeDocument/2006/relationships/ctrlProp" Target="../ctrlProps/ctrlProp446.xml"/><Relationship Id="rId551" Type="http://schemas.openxmlformats.org/officeDocument/2006/relationships/ctrlProp" Target="../ctrlProps/ctrlProp611.xml"/><Relationship Id="rId593" Type="http://schemas.openxmlformats.org/officeDocument/2006/relationships/ctrlProp" Target="../ctrlProps/ctrlProp653.xml"/><Relationship Id="rId607" Type="http://schemas.openxmlformats.org/officeDocument/2006/relationships/ctrlProp" Target="../ctrlProps/ctrlProp667.xml"/><Relationship Id="rId649" Type="http://schemas.openxmlformats.org/officeDocument/2006/relationships/ctrlProp" Target="../ctrlProps/ctrlProp709.xml"/><Relationship Id="rId190" Type="http://schemas.openxmlformats.org/officeDocument/2006/relationships/ctrlProp" Target="../ctrlProps/ctrlProp250.xml"/><Relationship Id="rId204" Type="http://schemas.openxmlformats.org/officeDocument/2006/relationships/ctrlProp" Target="../ctrlProps/ctrlProp264.xml"/><Relationship Id="rId246" Type="http://schemas.openxmlformats.org/officeDocument/2006/relationships/ctrlProp" Target="../ctrlProps/ctrlProp306.xml"/><Relationship Id="rId288" Type="http://schemas.openxmlformats.org/officeDocument/2006/relationships/ctrlProp" Target="../ctrlProps/ctrlProp348.xml"/><Relationship Id="rId411" Type="http://schemas.openxmlformats.org/officeDocument/2006/relationships/ctrlProp" Target="../ctrlProps/ctrlProp471.xml"/><Relationship Id="rId453" Type="http://schemas.openxmlformats.org/officeDocument/2006/relationships/ctrlProp" Target="../ctrlProps/ctrlProp513.xml"/><Relationship Id="rId509" Type="http://schemas.openxmlformats.org/officeDocument/2006/relationships/ctrlProp" Target="../ctrlProps/ctrlProp569.xml"/><Relationship Id="rId660" Type="http://schemas.openxmlformats.org/officeDocument/2006/relationships/ctrlProp" Target="../ctrlProps/ctrlProp720.xml"/><Relationship Id="rId106" Type="http://schemas.openxmlformats.org/officeDocument/2006/relationships/ctrlProp" Target="../ctrlProps/ctrlProp166.xml"/><Relationship Id="rId313" Type="http://schemas.openxmlformats.org/officeDocument/2006/relationships/ctrlProp" Target="../ctrlProps/ctrlProp373.xml"/><Relationship Id="rId495" Type="http://schemas.openxmlformats.org/officeDocument/2006/relationships/ctrlProp" Target="../ctrlProps/ctrlProp555.xml"/><Relationship Id="rId716" Type="http://schemas.openxmlformats.org/officeDocument/2006/relationships/ctrlProp" Target="../ctrlProps/ctrlProp776.xml"/><Relationship Id="rId758" Type="http://schemas.openxmlformats.org/officeDocument/2006/relationships/ctrlProp" Target="../ctrlProps/ctrlProp818.xml"/><Relationship Id="rId10" Type="http://schemas.openxmlformats.org/officeDocument/2006/relationships/ctrlProp" Target="../ctrlProps/ctrlProp70.xml"/><Relationship Id="rId52" Type="http://schemas.openxmlformats.org/officeDocument/2006/relationships/ctrlProp" Target="../ctrlProps/ctrlProp112.xml"/><Relationship Id="rId94" Type="http://schemas.openxmlformats.org/officeDocument/2006/relationships/ctrlProp" Target="../ctrlProps/ctrlProp154.xml"/><Relationship Id="rId148" Type="http://schemas.openxmlformats.org/officeDocument/2006/relationships/ctrlProp" Target="../ctrlProps/ctrlProp208.xml"/><Relationship Id="rId355" Type="http://schemas.openxmlformats.org/officeDocument/2006/relationships/ctrlProp" Target="../ctrlProps/ctrlProp415.xml"/><Relationship Id="rId397" Type="http://schemas.openxmlformats.org/officeDocument/2006/relationships/ctrlProp" Target="../ctrlProps/ctrlProp457.xml"/><Relationship Id="rId520" Type="http://schemas.openxmlformats.org/officeDocument/2006/relationships/ctrlProp" Target="../ctrlProps/ctrlProp580.xml"/><Relationship Id="rId562" Type="http://schemas.openxmlformats.org/officeDocument/2006/relationships/ctrlProp" Target="../ctrlProps/ctrlProp622.xml"/><Relationship Id="rId618" Type="http://schemas.openxmlformats.org/officeDocument/2006/relationships/ctrlProp" Target="../ctrlProps/ctrlProp678.xml"/><Relationship Id="rId215" Type="http://schemas.openxmlformats.org/officeDocument/2006/relationships/ctrlProp" Target="../ctrlProps/ctrlProp275.xml"/><Relationship Id="rId257" Type="http://schemas.openxmlformats.org/officeDocument/2006/relationships/ctrlProp" Target="../ctrlProps/ctrlProp317.xml"/><Relationship Id="rId422" Type="http://schemas.openxmlformats.org/officeDocument/2006/relationships/ctrlProp" Target="../ctrlProps/ctrlProp482.xml"/><Relationship Id="rId464" Type="http://schemas.openxmlformats.org/officeDocument/2006/relationships/ctrlProp" Target="../ctrlProps/ctrlProp524.xml"/><Relationship Id="rId299" Type="http://schemas.openxmlformats.org/officeDocument/2006/relationships/ctrlProp" Target="../ctrlProps/ctrlProp359.xml"/><Relationship Id="rId727" Type="http://schemas.openxmlformats.org/officeDocument/2006/relationships/ctrlProp" Target="../ctrlProps/ctrlProp787.xml"/><Relationship Id="rId63" Type="http://schemas.openxmlformats.org/officeDocument/2006/relationships/ctrlProp" Target="../ctrlProps/ctrlProp123.xml"/><Relationship Id="rId159" Type="http://schemas.openxmlformats.org/officeDocument/2006/relationships/ctrlProp" Target="../ctrlProps/ctrlProp219.xml"/><Relationship Id="rId366" Type="http://schemas.openxmlformats.org/officeDocument/2006/relationships/ctrlProp" Target="../ctrlProps/ctrlProp426.xml"/><Relationship Id="rId573" Type="http://schemas.openxmlformats.org/officeDocument/2006/relationships/ctrlProp" Target="../ctrlProps/ctrlProp633.xml"/><Relationship Id="rId226" Type="http://schemas.openxmlformats.org/officeDocument/2006/relationships/ctrlProp" Target="../ctrlProps/ctrlProp286.xml"/><Relationship Id="rId433" Type="http://schemas.openxmlformats.org/officeDocument/2006/relationships/ctrlProp" Target="../ctrlProps/ctrlProp493.xml"/><Relationship Id="rId640" Type="http://schemas.openxmlformats.org/officeDocument/2006/relationships/ctrlProp" Target="../ctrlProps/ctrlProp700.xml"/><Relationship Id="rId738" Type="http://schemas.openxmlformats.org/officeDocument/2006/relationships/ctrlProp" Target="../ctrlProps/ctrlProp798.xml"/><Relationship Id="rId74" Type="http://schemas.openxmlformats.org/officeDocument/2006/relationships/ctrlProp" Target="../ctrlProps/ctrlProp134.xml"/><Relationship Id="rId377" Type="http://schemas.openxmlformats.org/officeDocument/2006/relationships/ctrlProp" Target="../ctrlProps/ctrlProp437.xml"/><Relationship Id="rId500" Type="http://schemas.openxmlformats.org/officeDocument/2006/relationships/ctrlProp" Target="../ctrlProps/ctrlProp560.xml"/><Relationship Id="rId584" Type="http://schemas.openxmlformats.org/officeDocument/2006/relationships/ctrlProp" Target="../ctrlProps/ctrlProp644.xml"/><Relationship Id="rId5" Type="http://schemas.openxmlformats.org/officeDocument/2006/relationships/ctrlProp" Target="../ctrlProps/ctrlProp65.xml"/><Relationship Id="rId237" Type="http://schemas.openxmlformats.org/officeDocument/2006/relationships/ctrlProp" Target="../ctrlProps/ctrlProp297.xml"/><Relationship Id="rId444" Type="http://schemas.openxmlformats.org/officeDocument/2006/relationships/ctrlProp" Target="../ctrlProps/ctrlProp504.xml"/><Relationship Id="rId651" Type="http://schemas.openxmlformats.org/officeDocument/2006/relationships/ctrlProp" Target="../ctrlProps/ctrlProp711.xml"/><Relationship Id="rId749" Type="http://schemas.openxmlformats.org/officeDocument/2006/relationships/ctrlProp" Target="../ctrlProps/ctrlProp809.xml"/><Relationship Id="rId290" Type="http://schemas.openxmlformats.org/officeDocument/2006/relationships/ctrlProp" Target="../ctrlProps/ctrlProp350.xml"/><Relationship Id="rId304" Type="http://schemas.openxmlformats.org/officeDocument/2006/relationships/ctrlProp" Target="../ctrlProps/ctrlProp364.xml"/><Relationship Id="rId388" Type="http://schemas.openxmlformats.org/officeDocument/2006/relationships/ctrlProp" Target="../ctrlProps/ctrlProp448.xml"/><Relationship Id="rId511" Type="http://schemas.openxmlformats.org/officeDocument/2006/relationships/ctrlProp" Target="../ctrlProps/ctrlProp571.xml"/><Relationship Id="rId609" Type="http://schemas.openxmlformats.org/officeDocument/2006/relationships/ctrlProp" Target="../ctrlProps/ctrlProp669.xml"/><Relationship Id="rId85" Type="http://schemas.openxmlformats.org/officeDocument/2006/relationships/ctrlProp" Target="../ctrlProps/ctrlProp145.xml"/><Relationship Id="rId150" Type="http://schemas.openxmlformats.org/officeDocument/2006/relationships/ctrlProp" Target="../ctrlProps/ctrlProp210.xml"/><Relationship Id="rId595" Type="http://schemas.openxmlformats.org/officeDocument/2006/relationships/ctrlProp" Target="../ctrlProps/ctrlProp655.xml"/><Relationship Id="rId248" Type="http://schemas.openxmlformats.org/officeDocument/2006/relationships/ctrlProp" Target="../ctrlProps/ctrlProp308.xml"/><Relationship Id="rId455" Type="http://schemas.openxmlformats.org/officeDocument/2006/relationships/ctrlProp" Target="../ctrlProps/ctrlProp515.xml"/><Relationship Id="rId662" Type="http://schemas.openxmlformats.org/officeDocument/2006/relationships/ctrlProp" Target="../ctrlProps/ctrlProp722.xml"/><Relationship Id="rId12" Type="http://schemas.openxmlformats.org/officeDocument/2006/relationships/ctrlProp" Target="../ctrlProps/ctrlProp72.xml"/><Relationship Id="rId108" Type="http://schemas.openxmlformats.org/officeDocument/2006/relationships/ctrlProp" Target="../ctrlProps/ctrlProp168.xml"/><Relationship Id="rId315" Type="http://schemas.openxmlformats.org/officeDocument/2006/relationships/ctrlProp" Target="../ctrlProps/ctrlProp375.xml"/><Relationship Id="rId522" Type="http://schemas.openxmlformats.org/officeDocument/2006/relationships/ctrlProp" Target="../ctrlProps/ctrlProp582.xml"/><Relationship Id="rId96" Type="http://schemas.openxmlformats.org/officeDocument/2006/relationships/ctrlProp" Target="../ctrlProps/ctrlProp156.xml"/><Relationship Id="rId161" Type="http://schemas.openxmlformats.org/officeDocument/2006/relationships/ctrlProp" Target="../ctrlProps/ctrlProp221.xml"/><Relationship Id="rId399" Type="http://schemas.openxmlformats.org/officeDocument/2006/relationships/ctrlProp" Target="../ctrlProps/ctrlProp459.xml"/><Relationship Id="rId259" Type="http://schemas.openxmlformats.org/officeDocument/2006/relationships/ctrlProp" Target="../ctrlProps/ctrlProp319.xml"/><Relationship Id="rId466" Type="http://schemas.openxmlformats.org/officeDocument/2006/relationships/ctrlProp" Target="../ctrlProps/ctrlProp526.xml"/><Relationship Id="rId673" Type="http://schemas.openxmlformats.org/officeDocument/2006/relationships/ctrlProp" Target="../ctrlProps/ctrlProp733.xml"/><Relationship Id="rId23" Type="http://schemas.openxmlformats.org/officeDocument/2006/relationships/ctrlProp" Target="../ctrlProps/ctrlProp83.xml"/><Relationship Id="rId119" Type="http://schemas.openxmlformats.org/officeDocument/2006/relationships/ctrlProp" Target="../ctrlProps/ctrlProp179.xml"/><Relationship Id="rId326" Type="http://schemas.openxmlformats.org/officeDocument/2006/relationships/ctrlProp" Target="../ctrlProps/ctrlProp386.xml"/><Relationship Id="rId533" Type="http://schemas.openxmlformats.org/officeDocument/2006/relationships/ctrlProp" Target="../ctrlProps/ctrlProp593.xml"/><Relationship Id="rId740" Type="http://schemas.openxmlformats.org/officeDocument/2006/relationships/ctrlProp" Target="../ctrlProps/ctrlProp800.xml"/><Relationship Id="rId172" Type="http://schemas.openxmlformats.org/officeDocument/2006/relationships/ctrlProp" Target="../ctrlProps/ctrlProp232.xml"/><Relationship Id="rId477" Type="http://schemas.openxmlformats.org/officeDocument/2006/relationships/ctrlProp" Target="../ctrlProps/ctrlProp537.xml"/><Relationship Id="rId600" Type="http://schemas.openxmlformats.org/officeDocument/2006/relationships/ctrlProp" Target="../ctrlProps/ctrlProp660.xml"/><Relationship Id="rId684" Type="http://schemas.openxmlformats.org/officeDocument/2006/relationships/ctrlProp" Target="../ctrlProps/ctrlProp744.xml"/><Relationship Id="rId337" Type="http://schemas.openxmlformats.org/officeDocument/2006/relationships/ctrlProp" Target="../ctrlProps/ctrlProp397.xml"/><Relationship Id="rId34" Type="http://schemas.openxmlformats.org/officeDocument/2006/relationships/ctrlProp" Target="../ctrlProps/ctrlProp94.xml"/><Relationship Id="rId544" Type="http://schemas.openxmlformats.org/officeDocument/2006/relationships/ctrlProp" Target="../ctrlProps/ctrlProp604.xml"/><Relationship Id="rId751" Type="http://schemas.openxmlformats.org/officeDocument/2006/relationships/ctrlProp" Target="../ctrlProps/ctrlProp811.xml"/><Relationship Id="rId183" Type="http://schemas.openxmlformats.org/officeDocument/2006/relationships/ctrlProp" Target="../ctrlProps/ctrlProp243.xml"/><Relationship Id="rId390" Type="http://schemas.openxmlformats.org/officeDocument/2006/relationships/ctrlProp" Target="../ctrlProps/ctrlProp450.xml"/><Relationship Id="rId404" Type="http://schemas.openxmlformats.org/officeDocument/2006/relationships/ctrlProp" Target="../ctrlProps/ctrlProp464.xml"/><Relationship Id="rId611" Type="http://schemas.openxmlformats.org/officeDocument/2006/relationships/ctrlProp" Target="../ctrlProps/ctrlProp671.xml"/><Relationship Id="rId250" Type="http://schemas.openxmlformats.org/officeDocument/2006/relationships/ctrlProp" Target="../ctrlProps/ctrlProp310.xml"/><Relationship Id="rId488" Type="http://schemas.openxmlformats.org/officeDocument/2006/relationships/ctrlProp" Target="../ctrlProps/ctrlProp548.xml"/><Relationship Id="rId695" Type="http://schemas.openxmlformats.org/officeDocument/2006/relationships/ctrlProp" Target="../ctrlProps/ctrlProp755.xml"/><Relationship Id="rId709" Type="http://schemas.openxmlformats.org/officeDocument/2006/relationships/ctrlProp" Target="../ctrlProps/ctrlProp769.xml"/><Relationship Id="rId45" Type="http://schemas.openxmlformats.org/officeDocument/2006/relationships/ctrlProp" Target="../ctrlProps/ctrlProp105.xml"/><Relationship Id="rId110" Type="http://schemas.openxmlformats.org/officeDocument/2006/relationships/ctrlProp" Target="../ctrlProps/ctrlProp170.xml"/><Relationship Id="rId348" Type="http://schemas.openxmlformats.org/officeDocument/2006/relationships/ctrlProp" Target="../ctrlProps/ctrlProp408.xml"/><Relationship Id="rId555" Type="http://schemas.openxmlformats.org/officeDocument/2006/relationships/ctrlProp" Target="../ctrlProps/ctrlProp615.xml"/><Relationship Id="rId194" Type="http://schemas.openxmlformats.org/officeDocument/2006/relationships/ctrlProp" Target="../ctrlProps/ctrlProp254.xml"/><Relationship Id="rId208" Type="http://schemas.openxmlformats.org/officeDocument/2006/relationships/ctrlProp" Target="../ctrlProps/ctrlProp268.xml"/><Relationship Id="rId415" Type="http://schemas.openxmlformats.org/officeDocument/2006/relationships/ctrlProp" Target="../ctrlProps/ctrlProp475.xml"/><Relationship Id="rId622" Type="http://schemas.openxmlformats.org/officeDocument/2006/relationships/ctrlProp" Target="../ctrlProps/ctrlProp682.xml"/><Relationship Id="rId261" Type="http://schemas.openxmlformats.org/officeDocument/2006/relationships/ctrlProp" Target="../ctrlProps/ctrlProp321.xml"/><Relationship Id="rId499" Type="http://schemas.openxmlformats.org/officeDocument/2006/relationships/ctrlProp" Target="../ctrlProps/ctrlProp559.xml"/><Relationship Id="rId56" Type="http://schemas.openxmlformats.org/officeDocument/2006/relationships/ctrlProp" Target="../ctrlProps/ctrlProp116.xml"/><Relationship Id="rId359" Type="http://schemas.openxmlformats.org/officeDocument/2006/relationships/ctrlProp" Target="../ctrlProps/ctrlProp419.xml"/><Relationship Id="rId566" Type="http://schemas.openxmlformats.org/officeDocument/2006/relationships/ctrlProp" Target="../ctrlProps/ctrlProp626.xml"/><Relationship Id="rId121" Type="http://schemas.openxmlformats.org/officeDocument/2006/relationships/ctrlProp" Target="../ctrlProps/ctrlProp181.xml"/><Relationship Id="rId219" Type="http://schemas.openxmlformats.org/officeDocument/2006/relationships/ctrlProp" Target="../ctrlProps/ctrlProp279.xml"/><Relationship Id="rId426" Type="http://schemas.openxmlformats.org/officeDocument/2006/relationships/ctrlProp" Target="../ctrlProps/ctrlProp486.xml"/><Relationship Id="rId633" Type="http://schemas.openxmlformats.org/officeDocument/2006/relationships/ctrlProp" Target="../ctrlProps/ctrlProp693.xml"/><Relationship Id="rId67" Type="http://schemas.openxmlformats.org/officeDocument/2006/relationships/ctrlProp" Target="../ctrlProps/ctrlProp127.xml"/><Relationship Id="rId272" Type="http://schemas.openxmlformats.org/officeDocument/2006/relationships/ctrlProp" Target="../ctrlProps/ctrlProp332.xml"/><Relationship Id="rId577" Type="http://schemas.openxmlformats.org/officeDocument/2006/relationships/ctrlProp" Target="../ctrlProps/ctrlProp637.xml"/><Relationship Id="rId700" Type="http://schemas.openxmlformats.org/officeDocument/2006/relationships/ctrlProp" Target="../ctrlProps/ctrlProp760.xml"/><Relationship Id="rId132" Type="http://schemas.openxmlformats.org/officeDocument/2006/relationships/ctrlProp" Target="../ctrlProps/ctrlProp192.xml"/><Relationship Id="rId437" Type="http://schemas.openxmlformats.org/officeDocument/2006/relationships/ctrlProp" Target="../ctrlProps/ctrlProp497.xml"/><Relationship Id="rId644" Type="http://schemas.openxmlformats.org/officeDocument/2006/relationships/ctrlProp" Target="../ctrlProps/ctrlProp704.xml"/><Relationship Id="rId283" Type="http://schemas.openxmlformats.org/officeDocument/2006/relationships/ctrlProp" Target="../ctrlProps/ctrlProp343.xml"/><Relationship Id="rId490" Type="http://schemas.openxmlformats.org/officeDocument/2006/relationships/ctrlProp" Target="../ctrlProps/ctrlProp550.xml"/><Relationship Id="rId504" Type="http://schemas.openxmlformats.org/officeDocument/2006/relationships/ctrlProp" Target="../ctrlProps/ctrlProp564.xml"/><Relationship Id="rId711" Type="http://schemas.openxmlformats.org/officeDocument/2006/relationships/ctrlProp" Target="../ctrlProps/ctrlProp771.xml"/><Relationship Id="rId78" Type="http://schemas.openxmlformats.org/officeDocument/2006/relationships/ctrlProp" Target="../ctrlProps/ctrlProp138.xml"/><Relationship Id="rId143" Type="http://schemas.openxmlformats.org/officeDocument/2006/relationships/ctrlProp" Target="../ctrlProps/ctrlProp203.xml"/><Relationship Id="rId350" Type="http://schemas.openxmlformats.org/officeDocument/2006/relationships/ctrlProp" Target="../ctrlProps/ctrlProp410.xml"/><Relationship Id="rId588" Type="http://schemas.openxmlformats.org/officeDocument/2006/relationships/ctrlProp" Target="../ctrlProps/ctrlProp648.xml"/><Relationship Id="rId9" Type="http://schemas.openxmlformats.org/officeDocument/2006/relationships/ctrlProp" Target="../ctrlProps/ctrlProp69.xml"/><Relationship Id="rId210" Type="http://schemas.openxmlformats.org/officeDocument/2006/relationships/ctrlProp" Target="../ctrlProps/ctrlProp270.xml"/><Relationship Id="rId448" Type="http://schemas.openxmlformats.org/officeDocument/2006/relationships/ctrlProp" Target="../ctrlProps/ctrlProp508.xml"/><Relationship Id="rId655" Type="http://schemas.openxmlformats.org/officeDocument/2006/relationships/ctrlProp" Target="../ctrlProps/ctrlProp715.xml"/><Relationship Id="rId294" Type="http://schemas.openxmlformats.org/officeDocument/2006/relationships/ctrlProp" Target="../ctrlProps/ctrlProp354.xml"/><Relationship Id="rId308" Type="http://schemas.openxmlformats.org/officeDocument/2006/relationships/ctrlProp" Target="../ctrlProps/ctrlProp368.xml"/><Relationship Id="rId515" Type="http://schemas.openxmlformats.org/officeDocument/2006/relationships/ctrlProp" Target="../ctrlProps/ctrlProp575.xml"/><Relationship Id="rId722" Type="http://schemas.openxmlformats.org/officeDocument/2006/relationships/ctrlProp" Target="../ctrlProps/ctrlProp782.xml"/><Relationship Id="rId89" Type="http://schemas.openxmlformats.org/officeDocument/2006/relationships/ctrlProp" Target="../ctrlProps/ctrlProp149.xml"/><Relationship Id="rId154" Type="http://schemas.openxmlformats.org/officeDocument/2006/relationships/ctrlProp" Target="../ctrlProps/ctrlProp214.xml"/><Relationship Id="rId361" Type="http://schemas.openxmlformats.org/officeDocument/2006/relationships/ctrlProp" Target="../ctrlProps/ctrlProp421.xml"/><Relationship Id="rId599" Type="http://schemas.openxmlformats.org/officeDocument/2006/relationships/ctrlProp" Target="../ctrlProps/ctrlProp659.xml"/><Relationship Id="rId459" Type="http://schemas.openxmlformats.org/officeDocument/2006/relationships/ctrlProp" Target="../ctrlProps/ctrlProp519.xml"/><Relationship Id="rId666" Type="http://schemas.openxmlformats.org/officeDocument/2006/relationships/ctrlProp" Target="../ctrlProps/ctrlProp726.xml"/><Relationship Id="rId16" Type="http://schemas.openxmlformats.org/officeDocument/2006/relationships/ctrlProp" Target="../ctrlProps/ctrlProp76.xml"/><Relationship Id="rId221" Type="http://schemas.openxmlformats.org/officeDocument/2006/relationships/ctrlProp" Target="../ctrlProps/ctrlProp281.xml"/><Relationship Id="rId319" Type="http://schemas.openxmlformats.org/officeDocument/2006/relationships/ctrlProp" Target="../ctrlProps/ctrlProp379.xml"/><Relationship Id="rId526" Type="http://schemas.openxmlformats.org/officeDocument/2006/relationships/ctrlProp" Target="../ctrlProps/ctrlProp586.xml"/><Relationship Id="rId733" Type="http://schemas.openxmlformats.org/officeDocument/2006/relationships/ctrlProp" Target="../ctrlProps/ctrlProp793.xml"/><Relationship Id="rId165" Type="http://schemas.openxmlformats.org/officeDocument/2006/relationships/ctrlProp" Target="../ctrlProps/ctrlProp225.xml"/><Relationship Id="rId372" Type="http://schemas.openxmlformats.org/officeDocument/2006/relationships/ctrlProp" Target="../ctrlProps/ctrlProp432.xml"/><Relationship Id="rId677" Type="http://schemas.openxmlformats.org/officeDocument/2006/relationships/ctrlProp" Target="../ctrlProps/ctrlProp737.xml"/><Relationship Id="rId232" Type="http://schemas.openxmlformats.org/officeDocument/2006/relationships/ctrlProp" Target="../ctrlProps/ctrlProp292.xml"/><Relationship Id="rId27" Type="http://schemas.openxmlformats.org/officeDocument/2006/relationships/ctrlProp" Target="../ctrlProps/ctrlProp87.xml"/><Relationship Id="rId537" Type="http://schemas.openxmlformats.org/officeDocument/2006/relationships/ctrlProp" Target="../ctrlProps/ctrlProp597.xml"/><Relationship Id="rId744" Type="http://schemas.openxmlformats.org/officeDocument/2006/relationships/ctrlProp" Target="../ctrlProps/ctrlProp804.xml"/><Relationship Id="rId80" Type="http://schemas.openxmlformats.org/officeDocument/2006/relationships/ctrlProp" Target="../ctrlProps/ctrlProp140.xml"/><Relationship Id="rId176" Type="http://schemas.openxmlformats.org/officeDocument/2006/relationships/ctrlProp" Target="../ctrlProps/ctrlProp236.xml"/><Relationship Id="rId383" Type="http://schemas.openxmlformats.org/officeDocument/2006/relationships/ctrlProp" Target="../ctrlProps/ctrlProp443.xml"/><Relationship Id="rId590" Type="http://schemas.openxmlformats.org/officeDocument/2006/relationships/ctrlProp" Target="../ctrlProps/ctrlProp650.xml"/><Relationship Id="rId604" Type="http://schemas.openxmlformats.org/officeDocument/2006/relationships/ctrlProp" Target="../ctrlProps/ctrlProp664.xml"/><Relationship Id="rId243" Type="http://schemas.openxmlformats.org/officeDocument/2006/relationships/ctrlProp" Target="../ctrlProps/ctrlProp303.xml"/><Relationship Id="rId450" Type="http://schemas.openxmlformats.org/officeDocument/2006/relationships/ctrlProp" Target="../ctrlProps/ctrlProp510.xml"/><Relationship Id="rId688" Type="http://schemas.openxmlformats.org/officeDocument/2006/relationships/ctrlProp" Target="../ctrlProps/ctrlProp748.xml"/><Relationship Id="rId38" Type="http://schemas.openxmlformats.org/officeDocument/2006/relationships/ctrlProp" Target="../ctrlProps/ctrlProp98.xml"/><Relationship Id="rId103" Type="http://schemas.openxmlformats.org/officeDocument/2006/relationships/ctrlProp" Target="../ctrlProps/ctrlProp163.xml"/><Relationship Id="rId310" Type="http://schemas.openxmlformats.org/officeDocument/2006/relationships/ctrlProp" Target="../ctrlProps/ctrlProp370.xml"/><Relationship Id="rId548" Type="http://schemas.openxmlformats.org/officeDocument/2006/relationships/ctrlProp" Target="../ctrlProps/ctrlProp608.xml"/><Relationship Id="rId755" Type="http://schemas.openxmlformats.org/officeDocument/2006/relationships/ctrlProp" Target="../ctrlProps/ctrlProp815.xml"/><Relationship Id="rId91" Type="http://schemas.openxmlformats.org/officeDocument/2006/relationships/ctrlProp" Target="../ctrlProps/ctrlProp151.xml"/><Relationship Id="rId187" Type="http://schemas.openxmlformats.org/officeDocument/2006/relationships/ctrlProp" Target="../ctrlProps/ctrlProp247.xml"/><Relationship Id="rId394" Type="http://schemas.openxmlformats.org/officeDocument/2006/relationships/ctrlProp" Target="../ctrlProps/ctrlProp454.xml"/><Relationship Id="rId408" Type="http://schemas.openxmlformats.org/officeDocument/2006/relationships/ctrlProp" Target="../ctrlProps/ctrlProp468.xml"/><Relationship Id="rId615" Type="http://schemas.openxmlformats.org/officeDocument/2006/relationships/ctrlProp" Target="../ctrlProps/ctrlProp675.xml"/><Relationship Id="rId254" Type="http://schemas.openxmlformats.org/officeDocument/2006/relationships/ctrlProp" Target="../ctrlProps/ctrlProp314.xml"/><Relationship Id="rId699" Type="http://schemas.openxmlformats.org/officeDocument/2006/relationships/ctrlProp" Target="../ctrlProps/ctrlProp759.xml"/><Relationship Id="rId49" Type="http://schemas.openxmlformats.org/officeDocument/2006/relationships/ctrlProp" Target="../ctrlProps/ctrlProp109.xml"/><Relationship Id="rId114" Type="http://schemas.openxmlformats.org/officeDocument/2006/relationships/ctrlProp" Target="../ctrlProps/ctrlProp174.xml"/><Relationship Id="rId461" Type="http://schemas.openxmlformats.org/officeDocument/2006/relationships/ctrlProp" Target="../ctrlProps/ctrlProp521.xml"/><Relationship Id="rId559" Type="http://schemas.openxmlformats.org/officeDocument/2006/relationships/ctrlProp" Target="../ctrlProps/ctrlProp619.xml"/><Relationship Id="rId198" Type="http://schemas.openxmlformats.org/officeDocument/2006/relationships/ctrlProp" Target="../ctrlProps/ctrlProp258.xml"/><Relationship Id="rId321" Type="http://schemas.openxmlformats.org/officeDocument/2006/relationships/ctrlProp" Target="../ctrlProps/ctrlProp381.xml"/><Relationship Id="rId419" Type="http://schemas.openxmlformats.org/officeDocument/2006/relationships/ctrlProp" Target="../ctrlProps/ctrlProp479.xml"/><Relationship Id="rId626" Type="http://schemas.openxmlformats.org/officeDocument/2006/relationships/ctrlProp" Target="../ctrlProps/ctrlProp686.xml"/><Relationship Id="rId265" Type="http://schemas.openxmlformats.org/officeDocument/2006/relationships/ctrlProp" Target="../ctrlProps/ctrlProp325.xml"/><Relationship Id="rId472" Type="http://schemas.openxmlformats.org/officeDocument/2006/relationships/ctrlProp" Target="../ctrlProps/ctrlProp532.xml"/><Relationship Id="rId125" Type="http://schemas.openxmlformats.org/officeDocument/2006/relationships/ctrlProp" Target="../ctrlProps/ctrlProp185.xml"/><Relationship Id="rId332" Type="http://schemas.openxmlformats.org/officeDocument/2006/relationships/ctrlProp" Target="../ctrlProps/ctrlProp392.xml"/><Relationship Id="rId637" Type="http://schemas.openxmlformats.org/officeDocument/2006/relationships/ctrlProp" Target="../ctrlProps/ctrlProp697.xml"/><Relationship Id="rId276" Type="http://schemas.openxmlformats.org/officeDocument/2006/relationships/ctrlProp" Target="../ctrlProps/ctrlProp336.xml"/><Relationship Id="rId483" Type="http://schemas.openxmlformats.org/officeDocument/2006/relationships/ctrlProp" Target="../ctrlProps/ctrlProp543.xml"/><Relationship Id="rId690" Type="http://schemas.openxmlformats.org/officeDocument/2006/relationships/ctrlProp" Target="../ctrlProps/ctrlProp750.xml"/><Relationship Id="rId704" Type="http://schemas.openxmlformats.org/officeDocument/2006/relationships/ctrlProp" Target="../ctrlProps/ctrlProp764.xml"/><Relationship Id="rId40" Type="http://schemas.openxmlformats.org/officeDocument/2006/relationships/ctrlProp" Target="../ctrlProps/ctrlProp100.xml"/><Relationship Id="rId136" Type="http://schemas.openxmlformats.org/officeDocument/2006/relationships/ctrlProp" Target="../ctrlProps/ctrlProp196.xml"/><Relationship Id="rId343" Type="http://schemas.openxmlformats.org/officeDocument/2006/relationships/ctrlProp" Target="../ctrlProps/ctrlProp403.xml"/><Relationship Id="rId550" Type="http://schemas.openxmlformats.org/officeDocument/2006/relationships/ctrlProp" Target="../ctrlProps/ctrlProp610.xml"/><Relationship Id="rId203" Type="http://schemas.openxmlformats.org/officeDocument/2006/relationships/ctrlProp" Target="../ctrlProps/ctrlProp263.xml"/><Relationship Id="rId648" Type="http://schemas.openxmlformats.org/officeDocument/2006/relationships/ctrlProp" Target="../ctrlProps/ctrlProp708.xml"/><Relationship Id="rId287" Type="http://schemas.openxmlformats.org/officeDocument/2006/relationships/ctrlProp" Target="../ctrlProps/ctrlProp347.xml"/><Relationship Id="rId410" Type="http://schemas.openxmlformats.org/officeDocument/2006/relationships/ctrlProp" Target="../ctrlProps/ctrlProp470.xml"/><Relationship Id="rId494" Type="http://schemas.openxmlformats.org/officeDocument/2006/relationships/ctrlProp" Target="../ctrlProps/ctrlProp554.xml"/><Relationship Id="rId508" Type="http://schemas.openxmlformats.org/officeDocument/2006/relationships/ctrlProp" Target="../ctrlProps/ctrlProp568.xml"/><Relationship Id="rId715" Type="http://schemas.openxmlformats.org/officeDocument/2006/relationships/ctrlProp" Target="../ctrlProps/ctrlProp775.xml"/><Relationship Id="rId147" Type="http://schemas.openxmlformats.org/officeDocument/2006/relationships/ctrlProp" Target="../ctrlProps/ctrlProp207.xml"/><Relationship Id="rId354" Type="http://schemas.openxmlformats.org/officeDocument/2006/relationships/ctrlProp" Target="../ctrlProps/ctrlProp414.xml"/><Relationship Id="rId51" Type="http://schemas.openxmlformats.org/officeDocument/2006/relationships/ctrlProp" Target="../ctrlProps/ctrlProp111.xml"/><Relationship Id="rId561" Type="http://schemas.openxmlformats.org/officeDocument/2006/relationships/ctrlProp" Target="../ctrlProps/ctrlProp621.xml"/><Relationship Id="rId659" Type="http://schemas.openxmlformats.org/officeDocument/2006/relationships/ctrlProp" Target="../ctrlProps/ctrlProp719.xml"/><Relationship Id="rId214" Type="http://schemas.openxmlformats.org/officeDocument/2006/relationships/ctrlProp" Target="../ctrlProps/ctrlProp274.xml"/><Relationship Id="rId298" Type="http://schemas.openxmlformats.org/officeDocument/2006/relationships/ctrlProp" Target="../ctrlProps/ctrlProp358.xml"/><Relationship Id="rId421" Type="http://schemas.openxmlformats.org/officeDocument/2006/relationships/ctrlProp" Target="../ctrlProps/ctrlProp481.xml"/><Relationship Id="rId519" Type="http://schemas.openxmlformats.org/officeDocument/2006/relationships/ctrlProp" Target="../ctrlProps/ctrlProp579.xml"/><Relationship Id="rId158" Type="http://schemas.openxmlformats.org/officeDocument/2006/relationships/ctrlProp" Target="../ctrlProps/ctrlProp218.xml"/><Relationship Id="rId726" Type="http://schemas.openxmlformats.org/officeDocument/2006/relationships/ctrlProp" Target="../ctrlProps/ctrlProp786.xml"/><Relationship Id="rId62" Type="http://schemas.openxmlformats.org/officeDocument/2006/relationships/ctrlProp" Target="../ctrlProps/ctrlProp122.xml"/><Relationship Id="rId365" Type="http://schemas.openxmlformats.org/officeDocument/2006/relationships/ctrlProp" Target="../ctrlProps/ctrlProp425.xml"/><Relationship Id="rId572" Type="http://schemas.openxmlformats.org/officeDocument/2006/relationships/ctrlProp" Target="../ctrlProps/ctrlProp632.xml"/><Relationship Id="rId225" Type="http://schemas.openxmlformats.org/officeDocument/2006/relationships/ctrlProp" Target="../ctrlProps/ctrlProp285.xml"/><Relationship Id="rId432" Type="http://schemas.openxmlformats.org/officeDocument/2006/relationships/ctrlProp" Target="../ctrlProps/ctrlProp492.xml"/><Relationship Id="rId737" Type="http://schemas.openxmlformats.org/officeDocument/2006/relationships/ctrlProp" Target="../ctrlProps/ctrlProp797.xml"/><Relationship Id="rId73" Type="http://schemas.openxmlformats.org/officeDocument/2006/relationships/ctrlProp" Target="../ctrlProps/ctrlProp133.xml"/><Relationship Id="rId169" Type="http://schemas.openxmlformats.org/officeDocument/2006/relationships/ctrlProp" Target="../ctrlProps/ctrlProp229.xml"/><Relationship Id="rId376" Type="http://schemas.openxmlformats.org/officeDocument/2006/relationships/ctrlProp" Target="../ctrlProps/ctrlProp436.xml"/><Relationship Id="rId583" Type="http://schemas.openxmlformats.org/officeDocument/2006/relationships/ctrlProp" Target="../ctrlProps/ctrlProp643.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935.xml"/><Relationship Id="rId671" Type="http://schemas.openxmlformats.org/officeDocument/2006/relationships/ctrlProp" Target="../ctrlProps/ctrlProp1489.xml"/><Relationship Id="rId21" Type="http://schemas.openxmlformats.org/officeDocument/2006/relationships/ctrlProp" Target="../ctrlProps/ctrlProp839.xml"/><Relationship Id="rId324" Type="http://schemas.openxmlformats.org/officeDocument/2006/relationships/ctrlProp" Target="../ctrlProps/ctrlProp1142.xml"/><Relationship Id="rId531" Type="http://schemas.openxmlformats.org/officeDocument/2006/relationships/ctrlProp" Target="../ctrlProps/ctrlProp1349.xml"/><Relationship Id="rId629" Type="http://schemas.openxmlformats.org/officeDocument/2006/relationships/ctrlProp" Target="../ctrlProps/ctrlProp1447.xml"/><Relationship Id="rId170" Type="http://schemas.openxmlformats.org/officeDocument/2006/relationships/ctrlProp" Target="../ctrlProps/ctrlProp988.xml"/><Relationship Id="rId268" Type="http://schemas.openxmlformats.org/officeDocument/2006/relationships/ctrlProp" Target="../ctrlProps/ctrlProp1086.xml"/><Relationship Id="rId475" Type="http://schemas.openxmlformats.org/officeDocument/2006/relationships/ctrlProp" Target="../ctrlProps/ctrlProp1293.xml"/><Relationship Id="rId682" Type="http://schemas.openxmlformats.org/officeDocument/2006/relationships/ctrlProp" Target="../ctrlProps/ctrlProp1500.xml"/><Relationship Id="rId32" Type="http://schemas.openxmlformats.org/officeDocument/2006/relationships/ctrlProp" Target="../ctrlProps/ctrlProp850.xml"/><Relationship Id="rId128" Type="http://schemas.openxmlformats.org/officeDocument/2006/relationships/ctrlProp" Target="../ctrlProps/ctrlProp946.xml"/><Relationship Id="rId335" Type="http://schemas.openxmlformats.org/officeDocument/2006/relationships/ctrlProp" Target="../ctrlProps/ctrlProp1153.xml"/><Relationship Id="rId542" Type="http://schemas.openxmlformats.org/officeDocument/2006/relationships/ctrlProp" Target="../ctrlProps/ctrlProp1360.xml"/><Relationship Id="rId181" Type="http://schemas.openxmlformats.org/officeDocument/2006/relationships/ctrlProp" Target="../ctrlProps/ctrlProp999.xml"/><Relationship Id="rId402" Type="http://schemas.openxmlformats.org/officeDocument/2006/relationships/ctrlProp" Target="../ctrlProps/ctrlProp1220.xml"/><Relationship Id="rId279" Type="http://schemas.openxmlformats.org/officeDocument/2006/relationships/ctrlProp" Target="../ctrlProps/ctrlProp1097.xml"/><Relationship Id="rId486" Type="http://schemas.openxmlformats.org/officeDocument/2006/relationships/ctrlProp" Target="../ctrlProps/ctrlProp1304.xml"/><Relationship Id="rId693" Type="http://schemas.openxmlformats.org/officeDocument/2006/relationships/ctrlProp" Target="../ctrlProps/ctrlProp1511.xml"/><Relationship Id="rId43" Type="http://schemas.openxmlformats.org/officeDocument/2006/relationships/ctrlProp" Target="../ctrlProps/ctrlProp861.xml"/><Relationship Id="rId139" Type="http://schemas.openxmlformats.org/officeDocument/2006/relationships/ctrlProp" Target="../ctrlProps/ctrlProp957.xml"/><Relationship Id="rId346" Type="http://schemas.openxmlformats.org/officeDocument/2006/relationships/ctrlProp" Target="../ctrlProps/ctrlProp1164.xml"/><Relationship Id="rId553" Type="http://schemas.openxmlformats.org/officeDocument/2006/relationships/ctrlProp" Target="../ctrlProps/ctrlProp1371.xml"/><Relationship Id="rId192" Type="http://schemas.openxmlformats.org/officeDocument/2006/relationships/ctrlProp" Target="../ctrlProps/ctrlProp1010.xml"/><Relationship Id="rId206" Type="http://schemas.openxmlformats.org/officeDocument/2006/relationships/ctrlProp" Target="../ctrlProps/ctrlProp1024.xml"/><Relationship Id="rId413" Type="http://schemas.openxmlformats.org/officeDocument/2006/relationships/ctrlProp" Target="../ctrlProps/ctrlProp1231.xml"/><Relationship Id="rId497" Type="http://schemas.openxmlformats.org/officeDocument/2006/relationships/ctrlProp" Target="../ctrlProps/ctrlProp1315.xml"/><Relationship Id="rId620" Type="http://schemas.openxmlformats.org/officeDocument/2006/relationships/ctrlProp" Target="../ctrlProps/ctrlProp1438.xml"/><Relationship Id="rId357" Type="http://schemas.openxmlformats.org/officeDocument/2006/relationships/ctrlProp" Target="../ctrlProps/ctrlProp1175.xml"/><Relationship Id="rId54" Type="http://schemas.openxmlformats.org/officeDocument/2006/relationships/ctrlProp" Target="../ctrlProps/ctrlProp872.xml"/><Relationship Id="rId217" Type="http://schemas.openxmlformats.org/officeDocument/2006/relationships/ctrlProp" Target="../ctrlProps/ctrlProp1035.xml"/><Relationship Id="rId564" Type="http://schemas.openxmlformats.org/officeDocument/2006/relationships/ctrlProp" Target="../ctrlProps/ctrlProp1382.xml"/><Relationship Id="rId424" Type="http://schemas.openxmlformats.org/officeDocument/2006/relationships/ctrlProp" Target="../ctrlProps/ctrlProp1242.xml"/><Relationship Id="rId631" Type="http://schemas.openxmlformats.org/officeDocument/2006/relationships/ctrlProp" Target="../ctrlProps/ctrlProp1449.xml"/><Relationship Id="rId270" Type="http://schemas.openxmlformats.org/officeDocument/2006/relationships/ctrlProp" Target="../ctrlProps/ctrlProp1088.xml"/><Relationship Id="rId65" Type="http://schemas.openxmlformats.org/officeDocument/2006/relationships/ctrlProp" Target="../ctrlProps/ctrlProp883.xml"/><Relationship Id="rId130" Type="http://schemas.openxmlformats.org/officeDocument/2006/relationships/ctrlProp" Target="../ctrlProps/ctrlProp948.xml"/><Relationship Id="rId368" Type="http://schemas.openxmlformats.org/officeDocument/2006/relationships/ctrlProp" Target="../ctrlProps/ctrlProp1186.xml"/><Relationship Id="rId575" Type="http://schemas.openxmlformats.org/officeDocument/2006/relationships/ctrlProp" Target="../ctrlProps/ctrlProp1393.xml"/><Relationship Id="rId228" Type="http://schemas.openxmlformats.org/officeDocument/2006/relationships/ctrlProp" Target="../ctrlProps/ctrlProp1046.xml"/><Relationship Id="rId435" Type="http://schemas.openxmlformats.org/officeDocument/2006/relationships/ctrlProp" Target="../ctrlProps/ctrlProp1253.xml"/><Relationship Id="rId642" Type="http://schemas.openxmlformats.org/officeDocument/2006/relationships/ctrlProp" Target="../ctrlProps/ctrlProp1460.xml"/><Relationship Id="rId281" Type="http://schemas.openxmlformats.org/officeDocument/2006/relationships/ctrlProp" Target="../ctrlProps/ctrlProp1099.xml"/><Relationship Id="rId502" Type="http://schemas.openxmlformats.org/officeDocument/2006/relationships/ctrlProp" Target="../ctrlProps/ctrlProp1320.xml"/><Relationship Id="rId76" Type="http://schemas.openxmlformats.org/officeDocument/2006/relationships/ctrlProp" Target="../ctrlProps/ctrlProp894.xml"/><Relationship Id="rId141" Type="http://schemas.openxmlformats.org/officeDocument/2006/relationships/ctrlProp" Target="../ctrlProps/ctrlProp959.xml"/><Relationship Id="rId379" Type="http://schemas.openxmlformats.org/officeDocument/2006/relationships/ctrlProp" Target="../ctrlProps/ctrlProp1197.xml"/><Relationship Id="rId586" Type="http://schemas.openxmlformats.org/officeDocument/2006/relationships/ctrlProp" Target="../ctrlProps/ctrlProp1404.xml"/><Relationship Id="rId7" Type="http://schemas.openxmlformats.org/officeDocument/2006/relationships/ctrlProp" Target="../ctrlProps/ctrlProp825.xml"/><Relationship Id="rId239" Type="http://schemas.openxmlformats.org/officeDocument/2006/relationships/ctrlProp" Target="../ctrlProps/ctrlProp1057.xml"/><Relationship Id="rId446" Type="http://schemas.openxmlformats.org/officeDocument/2006/relationships/ctrlProp" Target="../ctrlProps/ctrlProp1264.xml"/><Relationship Id="rId653" Type="http://schemas.openxmlformats.org/officeDocument/2006/relationships/ctrlProp" Target="../ctrlProps/ctrlProp1471.xml"/><Relationship Id="rId292" Type="http://schemas.openxmlformats.org/officeDocument/2006/relationships/ctrlProp" Target="../ctrlProps/ctrlProp1110.xml"/><Relationship Id="rId306" Type="http://schemas.openxmlformats.org/officeDocument/2006/relationships/ctrlProp" Target="../ctrlProps/ctrlProp1124.xml"/><Relationship Id="rId87" Type="http://schemas.openxmlformats.org/officeDocument/2006/relationships/ctrlProp" Target="../ctrlProps/ctrlProp905.xml"/><Relationship Id="rId513" Type="http://schemas.openxmlformats.org/officeDocument/2006/relationships/ctrlProp" Target="../ctrlProps/ctrlProp1331.xml"/><Relationship Id="rId597" Type="http://schemas.openxmlformats.org/officeDocument/2006/relationships/ctrlProp" Target="../ctrlProps/ctrlProp1415.xml"/><Relationship Id="rId152" Type="http://schemas.openxmlformats.org/officeDocument/2006/relationships/ctrlProp" Target="../ctrlProps/ctrlProp970.xml"/><Relationship Id="rId457" Type="http://schemas.openxmlformats.org/officeDocument/2006/relationships/ctrlProp" Target="../ctrlProps/ctrlProp1275.xml"/><Relationship Id="rId664" Type="http://schemas.openxmlformats.org/officeDocument/2006/relationships/ctrlProp" Target="../ctrlProps/ctrlProp1482.xml"/><Relationship Id="rId14" Type="http://schemas.openxmlformats.org/officeDocument/2006/relationships/ctrlProp" Target="../ctrlProps/ctrlProp832.xml"/><Relationship Id="rId317" Type="http://schemas.openxmlformats.org/officeDocument/2006/relationships/ctrlProp" Target="../ctrlProps/ctrlProp1135.xml"/><Relationship Id="rId524" Type="http://schemas.openxmlformats.org/officeDocument/2006/relationships/ctrlProp" Target="../ctrlProps/ctrlProp1342.xml"/><Relationship Id="rId98" Type="http://schemas.openxmlformats.org/officeDocument/2006/relationships/ctrlProp" Target="../ctrlProps/ctrlProp916.xml"/><Relationship Id="rId163" Type="http://schemas.openxmlformats.org/officeDocument/2006/relationships/ctrlProp" Target="../ctrlProps/ctrlProp981.xml"/><Relationship Id="rId370" Type="http://schemas.openxmlformats.org/officeDocument/2006/relationships/ctrlProp" Target="../ctrlProps/ctrlProp1188.xml"/><Relationship Id="rId230" Type="http://schemas.openxmlformats.org/officeDocument/2006/relationships/ctrlProp" Target="../ctrlProps/ctrlProp1048.xml"/><Relationship Id="rId468" Type="http://schemas.openxmlformats.org/officeDocument/2006/relationships/ctrlProp" Target="../ctrlProps/ctrlProp1286.xml"/><Relationship Id="rId675" Type="http://schemas.openxmlformats.org/officeDocument/2006/relationships/ctrlProp" Target="../ctrlProps/ctrlProp1493.xml"/><Relationship Id="rId25" Type="http://schemas.openxmlformats.org/officeDocument/2006/relationships/ctrlProp" Target="../ctrlProps/ctrlProp843.xml"/><Relationship Id="rId328" Type="http://schemas.openxmlformats.org/officeDocument/2006/relationships/ctrlProp" Target="../ctrlProps/ctrlProp1146.xml"/><Relationship Id="rId535" Type="http://schemas.openxmlformats.org/officeDocument/2006/relationships/ctrlProp" Target="../ctrlProps/ctrlProp1353.xml"/><Relationship Id="rId174" Type="http://schemas.openxmlformats.org/officeDocument/2006/relationships/ctrlProp" Target="../ctrlProps/ctrlProp992.xml"/><Relationship Id="rId381" Type="http://schemas.openxmlformats.org/officeDocument/2006/relationships/ctrlProp" Target="../ctrlProps/ctrlProp1199.xml"/><Relationship Id="rId602" Type="http://schemas.openxmlformats.org/officeDocument/2006/relationships/ctrlProp" Target="../ctrlProps/ctrlProp1420.xml"/><Relationship Id="rId241" Type="http://schemas.openxmlformats.org/officeDocument/2006/relationships/ctrlProp" Target="../ctrlProps/ctrlProp1059.xml"/><Relationship Id="rId479" Type="http://schemas.openxmlformats.org/officeDocument/2006/relationships/ctrlProp" Target="../ctrlProps/ctrlProp1297.xml"/><Relationship Id="rId686" Type="http://schemas.openxmlformats.org/officeDocument/2006/relationships/ctrlProp" Target="../ctrlProps/ctrlProp1504.xml"/><Relationship Id="rId36" Type="http://schemas.openxmlformats.org/officeDocument/2006/relationships/ctrlProp" Target="../ctrlProps/ctrlProp854.xml"/><Relationship Id="rId339" Type="http://schemas.openxmlformats.org/officeDocument/2006/relationships/ctrlProp" Target="../ctrlProps/ctrlProp1157.xml"/><Relationship Id="rId546" Type="http://schemas.openxmlformats.org/officeDocument/2006/relationships/ctrlProp" Target="../ctrlProps/ctrlProp1364.xml"/><Relationship Id="rId101" Type="http://schemas.openxmlformats.org/officeDocument/2006/relationships/ctrlProp" Target="../ctrlProps/ctrlProp919.xml"/><Relationship Id="rId185" Type="http://schemas.openxmlformats.org/officeDocument/2006/relationships/ctrlProp" Target="../ctrlProps/ctrlProp1003.xml"/><Relationship Id="rId406" Type="http://schemas.openxmlformats.org/officeDocument/2006/relationships/ctrlProp" Target="../ctrlProps/ctrlProp1224.xml"/><Relationship Id="rId392" Type="http://schemas.openxmlformats.org/officeDocument/2006/relationships/ctrlProp" Target="../ctrlProps/ctrlProp1210.xml"/><Relationship Id="rId613" Type="http://schemas.openxmlformats.org/officeDocument/2006/relationships/ctrlProp" Target="../ctrlProps/ctrlProp1431.xml"/><Relationship Id="rId697" Type="http://schemas.openxmlformats.org/officeDocument/2006/relationships/ctrlProp" Target="../ctrlProps/ctrlProp1515.xml"/><Relationship Id="rId252" Type="http://schemas.openxmlformats.org/officeDocument/2006/relationships/ctrlProp" Target="../ctrlProps/ctrlProp1070.xml"/><Relationship Id="rId47" Type="http://schemas.openxmlformats.org/officeDocument/2006/relationships/ctrlProp" Target="../ctrlProps/ctrlProp865.xml"/><Relationship Id="rId112" Type="http://schemas.openxmlformats.org/officeDocument/2006/relationships/ctrlProp" Target="../ctrlProps/ctrlProp930.xml"/><Relationship Id="rId557" Type="http://schemas.openxmlformats.org/officeDocument/2006/relationships/ctrlProp" Target="../ctrlProps/ctrlProp1375.xml"/><Relationship Id="rId196" Type="http://schemas.openxmlformats.org/officeDocument/2006/relationships/ctrlProp" Target="../ctrlProps/ctrlProp1014.xml"/><Relationship Id="rId417" Type="http://schemas.openxmlformats.org/officeDocument/2006/relationships/ctrlProp" Target="../ctrlProps/ctrlProp1235.xml"/><Relationship Id="rId624" Type="http://schemas.openxmlformats.org/officeDocument/2006/relationships/ctrlProp" Target="../ctrlProps/ctrlProp1442.xml"/><Relationship Id="rId263" Type="http://schemas.openxmlformats.org/officeDocument/2006/relationships/ctrlProp" Target="../ctrlProps/ctrlProp1081.xml"/><Relationship Id="rId470" Type="http://schemas.openxmlformats.org/officeDocument/2006/relationships/ctrlProp" Target="../ctrlProps/ctrlProp1288.xml"/><Relationship Id="rId58" Type="http://schemas.openxmlformats.org/officeDocument/2006/relationships/ctrlProp" Target="../ctrlProps/ctrlProp876.xml"/><Relationship Id="rId123" Type="http://schemas.openxmlformats.org/officeDocument/2006/relationships/ctrlProp" Target="../ctrlProps/ctrlProp941.xml"/><Relationship Id="rId330" Type="http://schemas.openxmlformats.org/officeDocument/2006/relationships/ctrlProp" Target="../ctrlProps/ctrlProp1148.xml"/><Relationship Id="rId568" Type="http://schemas.openxmlformats.org/officeDocument/2006/relationships/ctrlProp" Target="../ctrlProps/ctrlProp1386.xml"/><Relationship Id="rId428" Type="http://schemas.openxmlformats.org/officeDocument/2006/relationships/ctrlProp" Target="../ctrlProps/ctrlProp1246.xml"/><Relationship Id="rId635" Type="http://schemas.openxmlformats.org/officeDocument/2006/relationships/ctrlProp" Target="../ctrlProps/ctrlProp1453.xml"/><Relationship Id="rId274" Type="http://schemas.openxmlformats.org/officeDocument/2006/relationships/ctrlProp" Target="../ctrlProps/ctrlProp1092.xml"/><Relationship Id="rId481" Type="http://schemas.openxmlformats.org/officeDocument/2006/relationships/ctrlProp" Target="../ctrlProps/ctrlProp1299.xml"/><Relationship Id="rId69" Type="http://schemas.openxmlformats.org/officeDocument/2006/relationships/ctrlProp" Target="../ctrlProps/ctrlProp887.xml"/><Relationship Id="rId134" Type="http://schemas.openxmlformats.org/officeDocument/2006/relationships/ctrlProp" Target="../ctrlProps/ctrlProp952.xml"/><Relationship Id="rId579" Type="http://schemas.openxmlformats.org/officeDocument/2006/relationships/ctrlProp" Target="../ctrlProps/ctrlProp1397.xml"/><Relationship Id="rId341" Type="http://schemas.openxmlformats.org/officeDocument/2006/relationships/ctrlProp" Target="../ctrlProps/ctrlProp1159.xml"/><Relationship Id="rId439" Type="http://schemas.openxmlformats.org/officeDocument/2006/relationships/ctrlProp" Target="../ctrlProps/ctrlProp1257.xml"/><Relationship Id="rId646" Type="http://schemas.openxmlformats.org/officeDocument/2006/relationships/ctrlProp" Target="../ctrlProps/ctrlProp1464.xml"/><Relationship Id="rId201" Type="http://schemas.openxmlformats.org/officeDocument/2006/relationships/ctrlProp" Target="../ctrlProps/ctrlProp1019.xml"/><Relationship Id="rId285" Type="http://schemas.openxmlformats.org/officeDocument/2006/relationships/ctrlProp" Target="../ctrlProps/ctrlProp1103.xml"/><Relationship Id="rId506" Type="http://schemas.openxmlformats.org/officeDocument/2006/relationships/ctrlProp" Target="../ctrlProps/ctrlProp1324.xml"/><Relationship Id="rId492" Type="http://schemas.openxmlformats.org/officeDocument/2006/relationships/ctrlProp" Target="../ctrlProps/ctrlProp1310.xml"/><Relationship Id="rId145" Type="http://schemas.openxmlformats.org/officeDocument/2006/relationships/ctrlProp" Target="../ctrlProps/ctrlProp963.xml"/><Relationship Id="rId352" Type="http://schemas.openxmlformats.org/officeDocument/2006/relationships/ctrlProp" Target="../ctrlProps/ctrlProp1170.xml"/><Relationship Id="rId212" Type="http://schemas.openxmlformats.org/officeDocument/2006/relationships/ctrlProp" Target="../ctrlProps/ctrlProp1030.xml"/><Relationship Id="rId657" Type="http://schemas.openxmlformats.org/officeDocument/2006/relationships/ctrlProp" Target="../ctrlProps/ctrlProp1475.xml"/><Relationship Id="rId296" Type="http://schemas.openxmlformats.org/officeDocument/2006/relationships/ctrlProp" Target="../ctrlProps/ctrlProp1114.xml"/><Relationship Id="rId517" Type="http://schemas.openxmlformats.org/officeDocument/2006/relationships/ctrlProp" Target="../ctrlProps/ctrlProp1335.xml"/><Relationship Id="rId60" Type="http://schemas.openxmlformats.org/officeDocument/2006/relationships/ctrlProp" Target="../ctrlProps/ctrlProp878.xml"/><Relationship Id="rId156" Type="http://schemas.openxmlformats.org/officeDocument/2006/relationships/ctrlProp" Target="../ctrlProps/ctrlProp974.xml"/><Relationship Id="rId363" Type="http://schemas.openxmlformats.org/officeDocument/2006/relationships/ctrlProp" Target="../ctrlProps/ctrlProp1181.xml"/><Relationship Id="rId570" Type="http://schemas.openxmlformats.org/officeDocument/2006/relationships/ctrlProp" Target="../ctrlProps/ctrlProp1388.xml"/><Relationship Id="rId223" Type="http://schemas.openxmlformats.org/officeDocument/2006/relationships/ctrlProp" Target="../ctrlProps/ctrlProp1041.xml"/><Relationship Id="rId430" Type="http://schemas.openxmlformats.org/officeDocument/2006/relationships/ctrlProp" Target="../ctrlProps/ctrlProp1248.xml"/><Relationship Id="rId668" Type="http://schemas.openxmlformats.org/officeDocument/2006/relationships/ctrlProp" Target="../ctrlProps/ctrlProp1486.xml"/><Relationship Id="rId18" Type="http://schemas.openxmlformats.org/officeDocument/2006/relationships/ctrlProp" Target="../ctrlProps/ctrlProp836.xml"/><Relationship Id="rId265" Type="http://schemas.openxmlformats.org/officeDocument/2006/relationships/ctrlProp" Target="../ctrlProps/ctrlProp1083.xml"/><Relationship Id="rId472" Type="http://schemas.openxmlformats.org/officeDocument/2006/relationships/ctrlProp" Target="../ctrlProps/ctrlProp1290.xml"/><Relationship Id="rId528" Type="http://schemas.openxmlformats.org/officeDocument/2006/relationships/ctrlProp" Target="../ctrlProps/ctrlProp1346.xml"/><Relationship Id="rId125" Type="http://schemas.openxmlformats.org/officeDocument/2006/relationships/ctrlProp" Target="../ctrlProps/ctrlProp943.xml"/><Relationship Id="rId167" Type="http://schemas.openxmlformats.org/officeDocument/2006/relationships/ctrlProp" Target="../ctrlProps/ctrlProp985.xml"/><Relationship Id="rId332" Type="http://schemas.openxmlformats.org/officeDocument/2006/relationships/ctrlProp" Target="../ctrlProps/ctrlProp1150.xml"/><Relationship Id="rId374" Type="http://schemas.openxmlformats.org/officeDocument/2006/relationships/ctrlProp" Target="../ctrlProps/ctrlProp1192.xml"/><Relationship Id="rId581" Type="http://schemas.openxmlformats.org/officeDocument/2006/relationships/ctrlProp" Target="../ctrlProps/ctrlProp1399.xml"/><Relationship Id="rId71" Type="http://schemas.openxmlformats.org/officeDocument/2006/relationships/ctrlProp" Target="../ctrlProps/ctrlProp889.xml"/><Relationship Id="rId234" Type="http://schemas.openxmlformats.org/officeDocument/2006/relationships/ctrlProp" Target="../ctrlProps/ctrlProp1052.xml"/><Relationship Id="rId637" Type="http://schemas.openxmlformats.org/officeDocument/2006/relationships/ctrlProp" Target="../ctrlProps/ctrlProp1455.xml"/><Relationship Id="rId679" Type="http://schemas.openxmlformats.org/officeDocument/2006/relationships/ctrlProp" Target="../ctrlProps/ctrlProp1497.xml"/><Relationship Id="rId2" Type="http://schemas.openxmlformats.org/officeDocument/2006/relationships/drawing" Target="../drawings/drawing4.xml"/><Relationship Id="rId29" Type="http://schemas.openxmlformats.org/officeDocument/2006/relationships/ctrlProp" Target="../ctrlProps/ctrlProp847.xml"/><Relationship Id="rId276" Type="http://schemas.openxmlformats.org/officeDocument/2006/relationships/ctrlProp" Target="../ctrlProps/ctrlProp1094.xml"/><Relationship Id="rId441" Type="http://schemas.openxmlformats.org/officeDocument/2006/relationships/ctrlProp" Target="../ctrlProps/ctrlProp1259.xml"/><Relationship Id="rId483" Type="http://schemas.openxmlformats.org/officeDocument/2006/relationships/ctrlProp" Target="../ctrlProps/ctrlProp1301.xml"/><Relationship Id="rId539" Type="http://schemas.openxmlformats.org/officeDocument/2006/relationships/ctrlProp" Target="../ctrlProps/ctrlProp1357.xml"/><Relationship Id="rId690" Type="http://schemas.openxmlformats.org/officeDocument/2006/relationships/ctrlProp" Target="../ctrlProps/ctrlProp1508.xml"/><Relationship Id="rId40" Type="http://schemas.openxmlformats.org/officeDocument/2006/relationships/ctrlProp" Target="../ctrlProps/ctrlProp858.xml"/><Relationship Id="rId136" Type="http://schemas.openxmlformats.org/officeDocument/2006/relationships/ctrlProp" Target="../ctrlProps/ctrlProp954.xml"/><Relationship Id="rId178" Type="http://schemas.openxmlformats.org/officeDocument/2006/relationships/ctrlProp" Target="../ctrlProps/ctrlProp996.xml"/><Relationship Id="rId301" Type="http://schemas.openxmlformats.org/officeDocument/2006/relationships/ctrlProp" Target="../ctrlProps/ctrlProp1119.xml"/><Relationship Id="rId343" Type="http://schemas.openxmlformats.org/officeDocument/2006/relationships/ctrlProp" Target="../ctrlProps/ctrlProp1161.xml"/><Relationship Id="rId550" Type="http://schemas.openxmlformats.org/officeDocument/2006/relationships/ctrlProp" Target="../ctrlProps/ctrlProp1368.xml"/><Relationship Id="rId82" Type="http://schemas.openxmlformats.org/officeDocument/2006/relationships/ctrlProp" Target="../ctrlProps/ctrlProp900.xml"/><Relationship Id="rId203" Type="http://schemas.openxmlformats.org/officeDocument/2006/relationships/ctrlProp" Target="../ctrlProps/ctrlProp1021.xml"/><Relationship Id="rId385" Type="http://schemas.openxmlformats.org/officeDocument/2006/relationships/ctrlProp" Target="../ctrlProps/ctrlProp1203.xml"/><Relationship Id="rId592" Type="http://schemas.openxmlformats.org/officeDocument/2006/relationships/ctrlProp" Target="../ctrlProps/ctrlProp1410.xml"/><Relationship Id="rId606" Type="http://schemas.openxmlformats.org/officeDocument/2006/relationships/ctrlProp" Target="../ctrlProps/ctrlProp1424.xml"/><Relationship Id="rId648" Type="http://schemas.openxmlformats.org/officeDocument/2006/relationships/ctrlProp" Target="../ctrlProps/ctrlProp1466.xml"/><Relationship Id="rId245" Type="http://schemas.openxmlformats.org/officeDocument/2006/relationships/ctrlProp" Target="../ctrlProps/ctrlProp1063.xml"/><Relationship Id="rId287" Type="http://schemas.openxmlformats.org/officeDocument/2006/relationships/ctrlProp" Target="../ctrlProps/ctrlProp1105.xml"/><Relationship Id="rId410" Type="http://schemas.openxmlformats.org/officeDocument/2006/relationships/ctrlProp" Target="../ctrlProps/ctrlProp1228.xml"/><Relationship Id="rId452" Type="http://schemas.openxmlformats.org/officeDocument/2006/relationships/ctrlProp" Target="../ctrlProps/ctrlProp1270.xml"/><Relationship Id="rId494" Type="http://schemas.openxmlformats.org/officeDocument/2006/relationships/ctrlProp" Target="../ctrlProps/ctrlProp1312.xml"/><Relationship Id="rId508" Type="http://schemas.openxmlformats.org/officeDocument/2006/relationships/ctrlProp" Target="../ctrlProps/ctrlProp1326.xml"/><Relationship Id="rId105" Type="http://schemas.openxmlformats.org/officeDocument/2006/relationships/ctrlProp" Target="../ctrlProps/ctrlProp923.xml"/><Relationship Id="rId147" Type="http://schemas.openxmlformats.org/officeDocument/2006/relationships/ctrlProp" Target="../ctrlProps/ctrlProp965.xml"/><Relationship Id="rId312" Type="http://schemas.openxmlformats.org/officeDocument/2006/relationships/ctrlProp" Target="../ctrlProps/ctrlProp1130.xml"/><Relationship Id="rId354" Type="http://schemas.openxmlformats.org/officeDocument/2006/relationships/ctrlProp" Target="../ctrlProps/ctrlProp1172.xml"/><Relationship Id="rId51" Type="http://schemas.openxmlformats.org/officeDocument/2006/relationships/ctrlProp" Target="../ctrlProps/ctrlProp869.xml"/><Relationship Id="rId93" Type="http://schemas.openxmlformats.org/officeDocument/2006/relationships/ctrlProp" Target="../ctrlProps/ctrlProp911.xml"/><Relationship Id="rId189" Type="http://schemas.openxmlformats.org/officeDocument/2006/relationships/ctrlProp" Target="../ctrlProps/ctrlProp1007.xml"/><Relationship Id="rId396" Type="http://schemas.openxmlformats.org/officeDocument/2006/relationships/ctrlProp" Target="../ctrlProps/ctrlProp1214.xml"/><Relationship Id="rId561" Type="http://schemas.openxmlformats.org/officeDocument/2006/relationships/ctrlProp" Target="../ctrlProps/ctrlProp1379.xml"/><Relationship Id="rId617" Type="http://schemas.openxmlformats.org/officeDocument/2006/relationships/ctrlProp" Target="../ctrlProps/ctrlProp1435.xml"/><Relationship Id="rId659" Type="http://schemas.openxmlformats.org/officeDocument/2006/relationships/ctrlProp" Target="../ctrlProps/ctrlProp1477.xml"/><Relationship Id="rId214" Type="http://schemas.openxmlformats.org/officeDocument/2006/relationships/ctrlProp" Target="../ctrlProps/ctrlProp1032.xml"/><Relationship Id="rId256" Type="http://schemas.openxmlformats.org/officeDocument/2006/relationships/ctrlProp" Target="../ctrlProps/ctrlProp1074.xml"/><Relationship Id="rId298" Type="http://schemas.openxmlformats.org/officeDocument/2006/relationships/ctrlProp" Target="../ctrlProps/ctrlProp1116.xml"/><Relationship Id="rId421" Type="http://schemas.openxmlformats.org/officeDocument/2006/relationships/ctrlProp" Target="../ctrlProps/ctrlProp1239.xml"/><Relationship Id="rId463" Type="http://schemas.openxmlformats.org/officeDocument/2006/relationships/ctrlProp" Target="../ctrlProps/ctrlProp1281.xml"/><Relationship Id="rId519" Type="http://schemas.openxmlformats.org/officeDocument/2006/relationships/ctrlProp" Target="../ctrlProps/ctrlProp1337.xml"/><Relationship Id="rId670" Type="http://schemas.openxmlformats.org/officeDocument/2006/relationships/ctrlProp" Target="../ctrlProps/ctrlProp1488.xml"/><Relationship Id="rId116" Type="http://schemas.openxmlformats.org/officeDocument/2006/relationships/ctrlProp" Target="../ctrlProps/ctrlProp934.xml"/><Relationship Id="rId158" Type="http://schemas.openxmlformats.org/officeDocument/2006/relationships/ctrlProp" Target="../ctrlProps/ctrlProp976.xml"/><Relationship Id="rId323" Type="http://schemas.openxmlformats.org/officeDocument/2006/relationships/ctrlProp" Target="../ctrlProps/ctrlProp1141.xml"/><Relationship Id="rId530" Type="http://schemas.openxmlformats.org/officeDocument/2006/relationships/ctrlProp" Target="../ctrlProps/ctrlProp1348.xml"/><Relationship Id="rId20" Type="http://schemas.openxmlformats.org/officeDocument/2006/relationships/ctrlProp" Target="../ctrlProps/ctrlProp838.xml"/><Relationship Id="rId62" Type="http://schemas.openxmlformats.org/officeDocument/2006/relationships/ctrlProp" Target="../ctrlProps/ctrlProp880.xml"/><Relationship Id="rId365" Type="http://schemas.openxmlformats.org/officeDocument/2006/relationships/ctrlProp" Target="../ctrlProps/ctrlProp1183.xml"/><Relationship Id="rId572" Type="http://schemas.openxmlformats.org/officeDocument/2006/relationships/ctrlProp" Target="../ctrlProps/ctrlProp1390.xml"/><Relationship Id="rId628" Type="http://schemas.openxmlformats.org/officeDocument/2006/relationships/ctrlProp" Target="../ctrlProps/ctrlProp1446.xml"/><Relationship Id="rId225" Type="http://schemas.openxmlformats.org/officeDocument/2006/relationships/ctrlProp" Target="../ctrlProps/ctrlProp1043.xml"/><Relationship Id="rId267" Type="http://schemas.openxmlformats.org/officeDocument/2006/relationships/ctrlProp" Target="../ctrlProps/ctrlProp1085.xml"/><Relationship Id="rId432" Type="http://schemas.openxmlformats.org/officeDocument/2006/relationships/ctrlProp" Target="../ctrlProps/ctrlProp1250.xml"/><Relationship Id="rId474" Type="http://schemas.openxmlformats.org/officeDocument/2006/relationships/ctrlProp" Target="../ctrlProps/ctrlProp1292.xml"/><Relationship Id="rId127" Type="http://schemas.openxmlformats.org/officeDocument/2006/relationships/ctrlProp" Target="../ctrlProps/ctrlProp945.xml"/><Relationship Id="rId681" Type="http://schemas.openxmlformats.org/officeDocument/2006/relationships/ctrlProp" Target="../ctrlProps/ctrlProp1499.xml"/><Relationship Id="rId31" Type="http://schemas.openxmlformats.org/officeDocument/2006/relationships/ctrlProp" Target="../ctrlProps/ctrlProp849.xml"/><Relationship Id="rId73" Type="http://schemas.openxmlformats.org/officeDocument/2006/relationships/ctrlProp" Target="../ctrlProps/ctrlProp891.xml"/><Relationship Id="rId169" Type="http://schemas.openxmlformats.org/officeDocument/2006/relationships/ctrlProp" Target="../ctrlProps/ctrlProp987.xml"/><Relationship Id="rId334" Type="http://schemas.openxmlformats.org/officeDocument/2006/relationships/ctrlProp" Target="../ctrlProps/ctrlProp1152.xml"/><Relationship Id="rId376" Type="http://schemas.openxmlformats.org/officeDocument/2006/relationships/ctrlProp" Target="../ctrlProps/ctrlProp1194.xml"/><Relationship Id="rId541" Type="http://schemas.openxmlformats.org/officeDocument/2006/relationships/ctrlProp" Target="../ctrlProps/ctrlProp1359.xml"/><Relationship Id="rId583" Type="http://schemas.openxmlformats.org/officeDocument/2006/relationships/ctrlProp" Target="../ctrlProps/ctrlProp1401.xml"/><Relationship Id="rId639" Type="http://schemas.openxmlformats.org/officeDocument/2006/relationships/ctrlProp" Target="../ctrlProps/ctrlProp1457.xml"/><Relationship Id="rId4" Type="http://schemas.openxmlformats.org/officeDocument/2006/relationships/ctrlProp" Target="../ctrlProps/ctrlProp822.xml"/><Relationship Id="rId180" Type="http://schemas.openxmlformats.org/officeDocument/2006/relationships/ctrlProp" Target="../ctrlProps/ctrlProp998.xml"/><Relationship Id="rId236" Type="http://schemas.openxmlformats.org/officeDocument/2006/relationships/ctrlProp" Target="../ctrlProps/ctrlProp1054.xml"/><Relationship Id="rId278" Type="http://schemas.openxmlformats.org/officeDocument/2006/relationships/ctrlProp" Target="../ctrlProps/ctrlProp1096.xml"/><Relationship Id="rId401" Type="http://schemas.openxmlformats.org/officeDocument/2006/relationships/ctrlProp" Target="../ctrlProps/ctrlProp1219.xml"/><Relationship Id="rId443" Type="http://schemas.openxmlformats.org/officeDocument/2006/relationships/ctrlProp" Target="../ctrlProps/ctrlProp1261.xml"/><Relationship Id="rId650" Type="http://schemas.openxmlformats.org/officeDocument/2006/relationships/ctrlProp" Target="../ctrlProps/ctrlProp1468.xml"/><Relationship Id="rId303" Type="http://schemas.openxmlformats.org/officeDocument/2006/relationships/ctrlProp" Target="../ctrlProps/ctrlProp1121.xml"/><Relationship Id="rId485" Type="http://schemas.openxmlformats.org/officeDocument/2006/relationships/ctrlProp" Target="../ctrlProps/ctrlProp1303.xml"/><Relationship Id="rId692" Type="http://schemas.openxmlformats.org/officeDocument/2006/relationships/ctrlProp" Target="../ctrlProps/ctrlProp1510.xml"/><Relationship Id="rId42" Type="http://schemas.openxmlformats.org/officeDocument/2006/relationships/ctrlProp" Target="../ctrlProps/ctrlProp860.xml"/><Relationship Id="rId84" Type="http://schemas.openxmlformats.org/officeDocument/2006/relationships/ctrlProp" Target="../ctrlProps/ctrlProp902.xml"/><Relationship Id="rId138" Type="http://schemas.openxmlformats.org/officeDocument/2006/relationships/ctrlProp" Target="../ctrlProps/ctrlProp956.xml"/><Relationship Id="rId345" Type="http://schemas.openxmlformats.org/officeDocument/2006/relationships/ctrlProp" Target="../ctrlProps/ctrlProp1163.xml"/><Relationship Id="rId387" Type="http://schemas.openxmlformats.org/officeDocument/2006/relationships/ctrlProp" Target="../ctrlProps/ctrlProp1205.xml"/><Relationship Id="rId510" Type="http://schemas.openxmlformats.org/officeDocument/2006/relationships/ctrlProp" Target="../ctrlProps/ctrlProp1328.xml"/><Relationship Id="rId552" Type="http://schemas.openxmlformats.org/officeDocument/2006/relationships/ctrlProp" Target="../ctrlProps/ctrlProp1370.xml"/><Relationship Id="rId594" Type="http://schemas.openxmlformats.org/officeDocument/2006/relationships/ctrlProp" Target="../ctrlProps/ctrlProp1412.xml"/><Relationship Id="rId608" Type="http://schemas.openxmlformats.org/officeDocument/2006/relationships/ctrlProp" Target="../ctrlProps/ctrlProp1426.xml"/><Relationship Id="rId191" Type="http://schemas.openxmlformats.org/officeDocument/2006/relationships/ctrlProp" Target="../ctrlProps/ctrlProp1009.xml"/><Relationship Id="rId205" Type="http://schemas.openxmlformats.org/officeDocument/2006/relationships/ctrlProp" Target="../ctrlProps/ctrlProp1023.xml"/><Relationship Id="rId247" Type="http://schemas.openxmlformats.org/officeDocument/2006/relationships/ctrlProp" Target="../ctrlProps/ctrlProp1065.xml"/><Relationship Id="rId412" Type="http://schemas.openxmlformats.org/officeDocument/2006/relationships/ctrlProp" Target="../ctrlProps/ctrlProp1230.xml"/><Relationship Id="rId107" Type="http://schemas.openxmlformats.org/officeDocument/2006/relationships/ctrlProp" Target="../ctrlProps/ctrlProp925.xml"/><Relationship Id="rId289" Type="http://schemas.openxmlformats.org/officeDocument/2006/relationships/ctrlProp" Target="../ctrlProps/ctrlProp1107.xml"/><Relationship Id="rId454" Type="http://schemas.openxmlformats.org/officeDocument/2006/relationships/ctrlProp" Target="../ctrlProps/ctrlProp1272.xml"/><Relationship Id="rId496" Type="http://schemas.openxmlformats.org/officeDocument/2006/relationships/ctrlProp" Target="../ctrlProps/ctrlProp1314.xml"/><Relationship Id="rId661" Type="http://schemas.openxmlformats.org/officeDocument/2006/relationships/ctrlProp" Target="../ctrlProps/ctrlProp1479.xml"/><Relationship Id="rId11" Type="http://schemas.openxmlformats.org/officeDocument/2006/relationships/ctrlProp" Target="../ctrlProps/ctrlProp829.xml"/><Relationship Id="rId53" Type="http://schemas.openxmlformats.org/officeDocument/2006/relationships/ctrlProp" Target="../ctrlProps/ctrlProp871.xml"/><Relationship Id="rId149" Type="http://schemas.openxmlformats.org/officeDocument/2006/relationships/ctrlProp" Target="../ctrlProps/ctrlProp967.xml"/><Relationship Id="rId314" Type="http://schemas.openxmlformats.org/officeDocument/2006/relationships/ctrlProp" Target="../ctrlProps/ctrlProp1132.xml"/><Relationship Id="rId356" Type="http://schemas.openxmlformats.org/officeDocument/2006/relationships/ctrlProp" Target="../ctrlProps/ctrlProp1174.xml"/><Relationship Id="rId398" Type="http://schemas.openxmlformats.org/officeDocument/2006/relationships/ctrlProp" Target="../ctrlProps/ctrlProp1216.xml"/><Relationship Id="rId521" Type="http://schemas.openxmlformats.org/officeDocument/2006/relationships/ctrlProp" Target="../ctrlProps/ctrlProp1339.xml"/><Relationship Id="rId563" Type="http://schemas.openxmlformats.org/officeDocument/2006/relationships/ctrlProp" Target="../ctrlProps/ctrlProp1381.xml"/><Relationship Id="rId619" Type="http://schemas.openxmlformats.org/officeDocument/2006/relationships/ctrlProp" Target="../ctrlProps/ctrlProp1437.xml"/><Relationship Id="rId95" Type="http://schemas.openxmlformats.org/officeDocument/2006/relationships/ctrlProp" Target="../ctrlProps/ctrlProp913.xml"/><Relationship Id="rId160" Type="http://schemas.openxmlformats.org/officeDocument/2006/relationships/ctrlProp" Target="../ctrlProps/ctrlProp978.xml"/><Relationship Id="rId216" Type="http://schemas.openxmlformats.org/officeDocument/2006/relationships/ctrlProp" Target="../ctrlProps/ctrlProp1034.xml"/><Relationship Id="rId423" Type="http://schemas.openxmlformats.org/officeDocument/2006/relationships/ctrlProp" Target="../ctrlProps/ctrlProp1241.xml"/><Relationship Id="rId258" Type="http://schemas.openxmlformats.org/officeDocument/2006/relationships/ctrlProp" Target="../ctrlProps/ctrlProp1076.xml"/><Relationship Id="rId465" Type="http://schemas.openxmlformats.org/officeDocument/2006/relationships/ctrlProp" Target="../ctrlProps/ctrlProp1283.xml"/><Relationship Id="rId630" Type="http://schemas.openxmlformats.org/officeDocument/2006/relationships/ctrlProp" Target="../ctrlProps/ctrlProp1448.xml"/><Relationship Id="rId672" Type="http://schemas.openxmlformats.org/officeDocument/2006/relationships/ctrlProp" Target="../ctrlProps/ctrlProp1490.xml"/><Relationship Id="rId22" Type="http://schemas.openxmlformats.org/officeDocument/2006/relationships/ctrlProp" Target="../ctrlProps/ctrlProp840.xml"/><Relationship Id="rId64" Type="http://schemas.openxmlformats.org/officeDocument/2006/relationships/ctrlProp" Target="../ctrlProps/ctrlProp882.xml"/><Relationship Id="rId118" Type="http://schemas.openxmlformats.org/officeDocument/2006/relationships/ctrlProp" Target="../ctrlProps/ctrlProp936.xml"/><Relationship Id="rId325" Type="http://schemas.openxmlformats.org/officeDocument/2006/relationships/ctrlProp" Target="../ctrlProps/ctrlProp1143.xml"/><Relationship Id="rId367" Type="http://schemas.openxmlformats.org/officeDocument/2006/relationships/ctrlProp" Target="../ctrlProps/ctrlProp1185.xml"/><Relationship Id="rId532" Type="http://schemas.openxmlformats.org/officeDocument/2006/relationships/ctrlProp" Target="../ctrlProps/ctrlProp1350.xml"/><Relationship Id="rId574" Type="http://schemas.openxmlformats.org/officeDocument/2006/relationships/ctrlProp" Target="../ctrlProps/ctrlProp1392.xml"/><Relationship Id="rId171" Type="http://schemas.openxmlformats.org/officeDocument/2006/relationships/ctrlProp" Target="../ctrlProps/ctrlProp989.xml"/><Relationship Id="rId227" Type="http://schemas.openxmlformats.org/officeDocument/2006/relationships/ctrlProp" Target="../ctrlProps/ctrlProp1045.xml"/><Relationship Id="rId269" Type="http://schemas.openxmlformats.org/officeDocument/2006/relationships/ctrlProp" Target="../ctrlProps/ctrlProp1087.xml"/><Relationship Id="rId434" Type="http://schemas.openxmlformats.org/officeDocument/2006/relationships/ctrlProp" Target="../ctrlProps/ctrlProp1252.xml"/><Relationship Id="rId476" Type="http://schemas.openxmlformats.org/officeDocument/2006/relationships/ctrlProp" Target="../ctrlProps/ctrlProp1294.xml"/><Relationship Id="rId641" Type="http://schemas.openxmlformats.org/officeDocument/2006/relationships/ctrlProp" Target="../ctrlProps/ctrlProp1459.xml"/><Relationship Id="rId683" Type="http://schemas.openxmlformats.org/officeDocument/2006/relationships/ctrlProp" Target="../ctrlProps/ctrlProp1501.xml"/><Relationship Id="rId33" Type="http://schemas.openxmlformats.org/officeDocument/2006/relationships/ctrlProp" Target="../ctrlProps/ctrlProp851.xml"/><Relationship Id="rId129" Type="http://schemas.openxmlformats.org/officeDocument/2006/relationships/ctrlProp" Target="../ctrlProps/ctrlProp947.xml"/><Relationship Id="rId280" Type="http://schemas.openxmlformats.org/officeDocument/2006/relationships/ctrlProp" Target="../ctrlProps/ctrlProp1098.xml"/><Relationship Id="rId336" Type="http://schemas.openxmlformats.org/officeDocument/2006/relationships/ctrlProp" Target="../ctrlProps/ctrlProp1154.xml"/><Relationship Id="rId501" Type="http://schemas.openxmlformats.org/officeDocument/2006/relationships/ctrlProp" Target="../ctrlProps/ctrlProp1319.xml"/><Relationship Id="rId543" Type="http://schemas.openxmlformats.org/officeDocument/2006/relationships/ctrlProp" Target="../ctrlProps/ctrlProp1361.xml"/><Relationship Id="rId75" Type="http://schemas.openxmlformats.org/officeDocument/2006/relationships/ctrlProp" Target="../ctrlProps/ctrlProp893.xml"/><Relationship Id="rId140" Type="http://schemas.openxmlformats.org/officeDocument/2006/relationships/ctrlProp" Target="../ctrlProps/ctrlProp958.xml"/><Relationship Id="rId182" Type="http://schemas.openxmlformats.org/officeDocument/2006/relationships/ctrlProp" Target="../ctrlProps/ctrlProp1000.xml"/><Relationship Id="rId378" Type="http://schemas.openxmlformats.org/officeDocument/2006/relationships/ctrlProp" Target="../ctrlProps/ctrlProp1196.xml"/><Relationship Id="rId403" Type="http://schemas.openxmlformats.org/officeDocument/2006/relationships/ctrlProp" Target="../ctrlProps/ctrlProp1221.xml"/><Relationship Id="rId585" Type="http://schemas.openxmlformats.org/officeDocument/2006/relationships/ctrlProp" Target="../ctrlProps/ctrlProp1403.xml"/><Relationship Id="rId6" Type="http://schemas.openxmlformats.org/officeDocument/2006/relationships/ctrlProp" Target="../ctrlProps/ctrlProp824.xml"/><Relationship Id="rId238" Type="http://schemas.openxmlformats.org/officeDocument/2006/relationships/ctrlProp" Target="../ctrlProps/ctrlProp1056.xml"/><Relationship Id="rId445" Type="http://schemas.openxmlformats.org/officeDocument/2006/relationships/ctrlProp" Target="../ctrlProps/ctrlProp1263.xml"/><Relationship Id="rId487" Type="http://schemas.openxmlformats.org/officeDocument/2006/relationships/ctrlProp" Target="../ctrlProps/ctrlProp1305.xml"/><Relationship Id="rId610" Type="http://schemas.openxmlformats.org/officeDocument/2006/relationships/ctrlProp" Target="../ctrlProps/ctrlProp1428.xml"/><Relationship Id="rId652" Type="http://schemas.openxmlformats.org/officeDocument/2006/relationships/ctrlProp" Target="../ctrlProps/ctrlProp1470.xml"/><Relationship Id="rId694" Type="http://schemas.openxmlformats.org/officeDocument/2006/relationships/ctrlProp" Target="../ctrlProps/ctrlProp1512.xml"/><Relationship Id="rId291" Type="http://schemas.openxmlformats.org/officeDocument/2006/relationships/ctrlProp" Target="../ctrlProps/ctrlProp1109.xml"/><Relationship Id="rId305" Type="http://schemas.openxmlformats.org/officeDocument/2006/relationships/ctrlProp" Target="../ctrlProps/ctrlProp1123.xml"/><Relationship Id="rId347" Type="http://schemas.openxmlformats.org/officeDocument/2006/relationships/ctrlProp" Target="../ctrlProps/ctrlProp1165.xml"/><Relationship Id="rId512" Type="http://schemas.openxmlformats.org/officeDocument/2006/relationships/ctrlProp" Target="../ctrlProps/ctrlProp1330.xml"/><Relationship Id="rId44" Type="http://schemas.openxmlformats.org/officeDocument/2006/relationships/ctrlProp" Target="../ctrlProps/ctrlProp862.xml"/><Relationship Id="rId86" Type="http://schemas.openxmlformats.org/officeDocument/2006/relationships/ctrlProp" Target="../ctrlProps/ctrlProp904.xml"/><Relationship Id="rId151" Type="http://schemas.openxmlformats.org/officeDocument/2006/relationships/ctrlProp" Target="../ctrlProps/ctrlProp969.xml"/><Relationship Id="rId389" Type="http://schemas.openxmlformats.org/officeDocument/2006/relationships/ctrlProp" Target="../ctrlProps/ctrlProp1207.xml"/><Relationship Id="rId554" Type="http://schemas.openxmlformats.org/officeDocument/2006/relationships/ctrlProp" Target="../ctrlProps/ctrlProp1372.xml"/><Relationship Id="rId596" Type="http://schemas.openxmlformats.org/officeDocument/2006/relationships/ctrlProp" Target="../ctrlProps/ctrlProp1414.xml"/><Relationship Id="rId193" Type="http://schemas.openxmlformats.org/officeDocument/2006/relationships/ctrlProp" Target="../ctrlProps/ctrlProp1011.xml"/><Relationship Id="rId207" Type="http://schemas.openxmlformats.org/officeDocument/2006/relationships/ctrlProp" Target="../ctrlProps/ctrlProp1025.xml"/><Relationship Id="rId249" Type="http://schemas.openxmlformats.org/officeDocument/2006/relationships/ctrlProp" Target="../ctrlProps/ctrlProp1067.xml"/><Relationship Id="rId414" Type="http://schemas.openxmlformats.org/officeDocument/2006/relationships/ctrlProp" Target="../ctrlProps/ctrlProp1232.xml"/><Relationship Id="rId456" Type="http://schemas.openxmlformats.org/officeDocument/2006/relationships/ctrlProp" Target="../ctrlProps/ctrlProp1274.xml"/><Relationship Id="rId498" Type="http://schemas.openxmlformats.org/officeDocument/2006/relationships/ctrlProp" Target="../ctrlProps/ctrlProp1316.xml"/><Relationship Id="rId621" Type="http://schemas.openxmlformats.org/officeDocument/2006/relationships/ctrlProp" Target="../ctrlProps/ctrlProp1439.xml"/><Relationship Id="rId663" Type="http://schemas.openxmlformats.org/officeDocument/2006/relationships/ctrlProp" Target="../ctrlProps/ctrlProp1481.xml"/><Relationship Id="rId13" Type="http://schemas.openxmlformats.org/officeDocument/2006/relationships/ctrlProp" Target="../ctrlProps/ctrlProp831.xml"/><Relationship Id="rId109" Type="http://schemas.openxmlformats.org/officeDocument/2006/relationships/ctrlProp" Target="../ctrlProps/ctrlProp927.xml"/><Relationship Id="rId260" Type="http://schemas.openxmlformats.org/officeDocument/2006/relationships/ctrlProp" Target="../ctrlProps/ctrlProp1078.xml"/><Relationship Id="rId316" Type="http://schemas.openxmlformats.org/officeDocument/2006/relationships/ctrlProp" Target="../ctrlProps/ctrlProp1134.xml"/><Relationship Id="rId523" Type="http://schemas.openxmlformats.org/officeDocument/2006/relationships/ctrlProp" Target="../ctrlProps/ctrlProp1341.xml"/><Relationship Id="rId55" Type="http://schemas.openxmlformats.org/officeDocument/2006/relationships/ctrlProp" Target="../ctrlProps/ctrlProp873.xml"/><Relationship Id="rId97" Type="http://schemas.openxmlformats.org/officeDocument/2006/relationships/ctrlProp" Target="../ctrlProps/ctrlProp915.xml"/><Relationship Id="rId120" Type="http://schemas.openxmlformats.org/officeDocument/2006/relationships/ctrlProp" Target="../ctrlProps/ctrlProp938.xml"/><Relationship Id="rId358" Type="http://schemas.openxmlformats.org/officeDocument/2006/relationships/ctrlProp" Target="../ctrlProps/ctrlProp1176.xml"/><Relationship Id="rId565" Type="http://schemas.openxmlformats.org/officeDocument/2006/relationships/ctrlProp" Target="../ctrlProps/ctrlProp1383.xml"/><Relationship Id="rId162" Type="http://schemas.openxmlformats.org/officeDocument/2006/relationships/ctrlProp" Target="../ctrlProps/ctrlProp980.xml"/><Relationship Id="rId218" Type="http://schemas.openxmlformats.org/officeDocument/2006/relationships/ctrlProp" Target="../ctrlProps/ctrlProp1036.xml"/><Relationship Id="rId425" Type="http://schemas.openxmlformats.org/officeDocument/2006/relationships/ctrlProp" Target="../ctrlProps/ctrlProp1243.xml"/><Relationship Id="rId467" Type="http://schemas.openxmlformats.org/officeDocument/2006/relationships/ctrlProp" Target="../ctrlProps/ctrlProp1285.xml"/><Relationship Id="rId632" Type="http://schemas.openxmlformats.org/officeDocument/2006/relationships/ctrlProp" Target="../ctrlProps/ctrlProp1450.xml"/><Relationship Id="rId271" Type="http://schemas.openxmlformats.org/officeDocument/2006/relationships/ctrlProp" Target="../ctrlProps/ctrlProp1089.xml"/><Relationship Id="rId674" Type="http://schemas.openxmlformats.org/officeDocument/2006/relationships/ctrlProp" Target="../ctrlProps/ctrlProp1492.xml"/><Relationship Id="rId24" Type="http://schemas.openxmlformats.org/officeDocument/2006/relationships/ctrlProp" Target="../ctrlProps/ctrlProp842.xml"/><Relationship Id="rId66" Type="http://schemas.openxmlformats.org/officeDocument/2006/relationships/ctrlProp" Target="../ctrlProps/ctrlProp884.xml"/><Relationship Id="rId131" Type="http://schemas.openxmlformats.org/officeDocument/2006/relationships/ctrlProp" Target="../ctrlProps/ctrlProp949.xml"/><Relationship Id="rId327" Type="http://schemas.openxmlformats.org/officeDocument/2006/relationships/ctrlProp" Target="../ctrlProps/ctrlProp1145.xml"/><Relationship Id="rId369" Type="http://schemas.openxmlformats.org/officeDocument/2006/relationships/ctrlProp" Target="../ctrlProps/ctrlProp1187.xml"/><Relationship Id="rId534" Type="http://schemas.openxmlformats.org/officeDocument/2006/relationships/ctrlProp" Target="../ctrlProps/ctrlProp1352.xml"/><Relationship Id="rId576" Type="http://schemas.openxmlformats.org/officeDocument/2006/relationships/ctrlProp" Target="../ctrlProps/ctrlProp1394.xml"/><Relationship Id="rId173" Type="http://schemas.openxmlformats.org/officeDocument/2006/relationships/ctrlProp" Target="../ctrlProps/ctrlProp991.xml"/><Relationship Id="rId229" Type="http://schemas.openxmlformats.org/officeDocument/2006/relationships/ctrlProp" Target="../ctrlProps/ctrlProp1047.xml"/><Relationship Id="rId380" Type="http://schemas.openxmlformats.org/officeDocument/2006/relationships/ctrlProp" Target="../ctrlProps/ctrlProp1198.xml"/><Relationship Id="rId436" Type="http://schemas.openxmlformats.org/officeDocument/2006/relationships/ctrlProp" Target="../ctrlProps/ctrlProp1254.xml"/><Relationship Id="rId601" Type="http://schemas.openxmlformats.org/officeDocument/2006/relationships/ctrlProp" Target="../ctrlProps/ctrlProp1419.xml"/><Relationship Id="rId643" Type="http://schemas.openxmlformats.org/officeDocument/2006/relationships/ctrlProp" Target="../ctrlProps/ctrlProp1461.xml"/><Relationship Id="rId240" Type="http://schemas.openxmlformats.org/officeDocument/2006/relationships/ctrlProp" Target="../ctrlProps/ctrlProp1058.xml"/><Relationship Id="rId478" Type="http://schemas.openxmlformats.org/officeDocument/2006/relationships/ctrlProp" Target="../ctrlProps/ctrlProp1296.xml"/><Relationship Id="rId685" Type="http://schemas.openxmlformats.org/officeDocument/2006/relationships/ctrlProp" Target="../ctrlProps/ctrlProp1503.xml"/><Relationship Id="rId35" Type="http://schemas.openxmlformats.org/officeDocument/2006/relationships/ctrlProp" Target="../ctrlProps/ctrlProp853.xml"/><Relationship Id="rId77" Type="http://schemas.openxmlformats.org/officeDocument/2006/relationships/ctrlProp" Target="../ctrlProps/ctrlProp895.xml"/><Relationship Id="rId100" Type="http://schemas.openxmlformats.org/officeDocument/2006/relationships/ctrlProp" Target="../ctrlProps/ctrlProp918.xml"/><Relationship Id="rId282" Type="http://schemas.openxmlformats.org/officeDocument/2006/relationships/ctrlProp" Target="../ctrlProps/ctrlProp1100.xml"/><Relationship Id="rId338" Type="http://schemas.openxmlformats.org/officeDocument/2006/relationships/ctrlProp" Target="../ctrlProps/ctrlProp1156.xml"/><Relationship Id="rId503" Type="http://schemas.openxmlformats.org/officeDocument/2006/relationships/ctrlProp" Target="../ctrlProps/ctrlProp1321.xml"/><Relationship Id="rId545" Type="http://schemas.openxmlformats.org/officeDocument/2006/relationships/ctrlProp" Target="../ctrlProps/ctrlProp1363.xml"/><Relationship Id="rId587" Type="http://schemas.openxmlformats.org/officeDocument/2006/relationships/ctrlProp" Target="../ctrlProps/ctrlProp1405.xml"/><Relationship Id="rId8" Type="http://schemas.openxmlformats.org/officeDocument/2006/relationships/ctrlProp" Target="../ctrlProps/ctrlProp826.xml"/><Relationship Id="rId142" Type="http://schemas.openxmlformats.org/officeDocument/2006/relationships/ctrlProp" Target="../ctrlProps/ctrlProp960.xml"/><Relationship Id="rId184" Type="http://schemas.openxmlformats.org/officeDocument/2006/relationships/ctrlProp" Target="../ctrlProps/ctrlProp1002.xml"/><Relationship Id="rId391" Type="http://schemas.openxmlformats.org/officeDocument/2006/relationships/ctrlProp" Target="../ctrlProps/ctrlProp1209.xml"/><Relationship Id="rId405" Type="http://schemas.openxmlformats.org/officeDocument/2006/relationships/ctrlProp" Target="../ctrlProps/ctrlProp1223.xml"/><Relationship Id="rId447" Type="http://schemas.openxmlformats.org/officeDocument/2006/relationships/ctrlProp" Target="../ctrlProps/ctrlProp1265.xml"/><Relationship Id="rId612" Type="http://schemas.openxmlformats.org/officeDocument/2006/relationships/ctrlProp" Target="../ctrlProps/ctrlProp1430.xml"/><Relationship Id="rId251" Type="http://schemas.openxmlformats.org/officeDocument/2006/relationships/ctrlProp" Target="../ctrlProps/ctrlProp1069.xml"/><Relationship Id="rId489" Type="http://schemas.openxmlformats.org/officeDocument/2006/relationships/ctrlProp" Target="../ctrlProps/ctrlProp1307.xml"/><Relationship Id="rId654" Type="http://schemas.openxmlformats.org/officeDocument/2006/relationships/ctrlProp" Target="../ctrlProps/ctrlProp1472.xml"/><Relationship Id="rId696" Type="http://schemas.openxmlformats.org/officeDocument/2006/relationships/ctrlProp" Target="../ctrlProps/ctrlProp1514.xml"/><Relationship Id="rId46" Type="http://schemas.openxmlformats.org/officeDocument/2006/relationships/ctrlProp" Target="../ctrlProps/ctrlProp864.xml"/><Relationship Id="rId293" Type="http://schemas.openxmlformats.org/officeDocument/2006/relationships/ctrlProp" Target="../ctrlProps/ctrlProp1111.xml"/><Relationship Id="rId307" Type="http://schemas.openxmlformats.org/officeDocument/2006/relationships/ctrlProp" Target="../ctrlProps/ctrlProp1125.xml"/><Relationship Id="rId349" Type="http://schemas.openxmlformats.org/officeDocument/2006/relationships/ctrlProp" Target="../ctrlProps/ctrlProp1167.xml"/><Relationship Id="rId514" Type="http://schemas.openxmlformats.org/officeDocument/2006/relationships/ctrlProp" Target="../ctrlProps/ctrlProp1332.xml"/><Relationship Id="rId556" Type="http://schemas.openxmlformats.org/officeDocument/2006/relationships/ctrlProp" Target="../ctrlProps/ctrlProp1374.xml"/><Relationship Id="rId88" Type="http://schemas.openxmlformats.org/officeDocument/2006/relationships/ctrlProp" Target="../ctrlProps/ctrlProp906.xml"/><Relationship Id="rId111" Type="http://schemas.openxmlformats.org/officeDocument/2006/relationships/ctrlProp" Target="../ctrlProps/ctrlProp929.xml"/><Relationship Id="rId153" Type="http://schemas.openxmlformats.org/officeDocument/2006/relationships/ctrlProp" Target="../ctrlProps/ctrlProp971.xml"/><Relationship Id="rId195" Type="http://schemas.openxmlformats.org/officeDocument/2006/relationships/ctrlProp" Target="../ctrlProps/ctrlProp1013.xml"/><Relationship Id="rId209" Type="http://schemas.openxmlformats.org/officeDocument/2006/relationships/ctrlProp" Target="../ctrlProps/ctrlProp1027.xml"/><Relationship Id="rId360" Type="http://schemas.openxmlformats.org/officeDocument/2006/relationships/ctrlProp" Target="../ctrlProps/ctrlProp1178.xml"/><Relationship Id="rId416" Type="http://schemas.openxmlformats.org/officeDocument/2006/relationships/ctrlProp" Target="../ctrlProps/ctrlProp1234.xml"/><Relationship Id="rId598" Type="http://schemas.openxmlformats.org/officeDocument/2006/relationships/ctrlProp" Target="../ctrlProps/ctrlProp1416.xml"/><Relationship Id="rId220" Type="http://schemas.openxmlformats.org/officeDocument/2006/relationships/ctrlProp" Target="../ctrlProps/ctrlProp1038.xml"/><Relationship Id="rId458" Type="http://schemas.openxmlformats.org/officeDocument/2006/relationships/ctrlProp" Target="../ctrlProps/ctrlProp1276.xml"/><Relationship Id="rId623" Type="http://schemas.openxmlformats.org/officeDocument/2006/relationships/ctrlProp" Target="../ctrlProps/ctrlProp1441.xml"/><Relationship Id="rId665" Type="http://schemas.openxmlformats.org/officeDocument/2006/relationships/ctrlProp" Target="../ctrlProps/ctrlProp1483.xml"/><Relationship Id="rId15" Type="http://schemas.openxmlformats.org/officeDocument/2006/relationships/ctrlProp" Target="../ctrlProps/ctrlProp833.xml"/><Relationship Id="rId57" Type="http://schemas.openxmlformats.org/officeDocument/2006/relationships/ctrlProp" Target="../ctrlProps/ctrlProp875.xml"/><Relationship Id="rId262" Type="http://schemas.openxmlformats.org/officeDocument/2006/relationships/ctrlProp" Target="../ctrlProps/ctrlProp1080.xml"/><Relationship Id="rId318" Type="http://schemas.openxmlformats.org/officeDocument/2006/relationships/ctrlProp" Target="../ctrlProps/ctrlProp1136.xml"/><Relationship Id="rId525" Type="http://schemas.openxmlformats.org/officeDocument/2006/relationships/ctrlProp" Target="../ctrlProps/ctrlProp1343.xml"/><Relationship Id="rId567" Type="http://schemas.openxmlformats.org/officeDocument/2006/relationships/ctrlProp" Target="../ctrlProps/ctrlProp1385.xml"/><Relationship Id="rId99" Type="http://schemas.openxmlformats.org/officeDocument/2006/relationships/ctrlProp" Target="../ctrlProps/ctrlProp917.xml"/><Relationship Id="rId122" Type="http://schemas.openxmlformats.org/officeDocument/2006/relationships/ctrlProp" Target="../ctrlProps/ctrlProp940.xml"/><Relationship Id="rId164" Type="http://schemas.openxmlformats.org/officeDocument/2006/relationships/ctrlProp" Target="../ctrlProps/ctrlProp982.xml"/><Relationship Id="rId371" Type="http://schemas.openxmlformats.org/officeDocument/2006/relationships/ctrlProp" Target="../ctrlProps/ctrlProp1189.xml"/><Relationship Id="rId427" Type="http://schemas.openxmlformats.org/officeDocument/2006/relationships/ctrlProp" Target="../ctrlProps/ctrlProp1245.xml"/><Relationship Id="rId469" Type="http://schemas.openxmlformats.org/officeDocument/2006/relationships/ctrlProp" Target="../ctrlProps/ctrlProp1287.xml"/><Relationship Id="rId634" Type="http://schemas.openxmlformats.org/officeDocument/2006/relationships/ctrlProp" Target="../ctrlProps/ctrlProp1452.xml"/><Relationship Id="rId676" Type="http://schemas.openxmlformats.org/officeDocument/2006/relationships/ctrlProp" Target="../ctrlProps/ctrlProp1494.xml"/><Relationship Id="rId26" Type="http://schemas.openxmlformats.org/officeDocument/2006/relationships/ctrlProp" Target="../ctrlProps/ctrlProp844.xml"/><Relationship Id="rId231" Type="http://schemas.openxmlformats.org/officeDocument/2006/relationships/ctrlProp" Target="../ctrlProps/ctrlProp1049.xml"/><Relationship Id="rId273" Type="http://schemas.openxmlformats.org/officeDocument/2006/relationships/ctrlProp" Target="../ctrlProps/ctrlProp1091.xml"/><Relationship Id="rId329" Type="http://schemas.openxmlformats.org/officeDocument/2006/relationships/ctrlProp" Target="../ctrlProps/ctrlProp1147.xml"/><Relationship Id="rId480" Type="http://schemas.openxmlformats.org/officeDocument/2006/relationships/ctrlProp" Target="../ctrlProps/ctrlProp1298.xml"/><Relationship Id="rId536" Type="http://schemas.openxmlformats.org/officeDocument/2006/relationships/ctrlProp" Target="../ctrlProps/ctrlProp1354.xml"/><Relationship Id="rId68" Type="http://schemas.openxmlformats.org/officeDocument/2006/relationships/ctrlProp" Target="../ctrlProps/ctrlProp886.xml"/><Relationship Id="rId133" Type="http://schemas.openxmlformats.org/officeDocument/2006/relationships/ctrlProp" Target="../ctrlProps/ctrlProp951.xml"/><Relationship Id="rId175" Type="http://schemas.openxmlformats.org/officeDocument/2006/relationships/ctrlProp" Target="../ctrlProps/ctrlProp993.xml"/><Relationship Id="rId340" Type="http://schemas.openxmlformats.org/officeDocument/2006/relationships/ctrlProp" Target="../ctrlProps/ctrlProp1158.xml"/><Relationship Id="rId578" Type="http://schemas.openxmlformats.org/officeDocument/2006/relationships/ctrlProp" Target="../ctrlProps/ctrlProp1396.xml"/><Relationship Id="rId200" Type="http://schemas.openxmlformats.org/officeDocument/2006/relationships/ctrlProp" Target="../ctrlProps/ctrlProp1018.xml"/><Relationship Id="rId382" Type="http://schemas.openxmlformats.org/officeDocument/2006/relationships/ctrlProp" Target="../ctrlProps/ctrlProp1200.xml"/><Relationship Id="rId438" Type="http://schemas.openxmlformats.org/officeDocument/2006/relationships/ctrlProp" Target="../ctrlProps/ctrlProp1256.xml"/><Relationship Id="rId603" Type="http://schemas.openxmlformats.org/officeDocument/2006/relationships/ctrlProp" Target="../ctrlProps/ctrlProp1421.xml"/><Relationship Id="rId645" Type="http://schemas.openxmlformats.org/officeDocument/2006/relationships/ctrlProp" Target="../ctrlProps/ctrlProp1463.xml"/><Relationship Id="rId687" Type="http://schemas.openxmlformats.org/officeDocument/2006/relationships/ctrlProp" Target="../ctrlProps/ctrlProp1505.xml"/><Relationship Id="rId242" Type="http://schemas.openxmlformats.org/officeDocument/2006/relationships/ctrlProp" Target="../ctrlProps/ctrlProp1060.xml"/><Relationship Id="rId284" Type="http://schemas.openxmlformats.org/officeDocument/2006/relationships/ctrlProp" Target="../ctrlProps/ctrlProp1102.xml"/><Relationship Id="rId491" Type="http://schemas.openxmlformats.org/officeDocument/2006/relationships/ctrlProp" Target="../ctrlProps/ctrlProp1309.xml"/><Relationship Id="rId505" Type="http://schemas.openxmlformats.org/officeDocument/2006/relationships/ctrlProp" Target="../ctrlProps/ctrlProp1323.xml"/><Relationship Id="rId37" Type="http://schemas.openxmlformats.org/officeDocument/2006/relationships/ctrlProp" Target="../ctrlProps/ctrlProp855.xml"/><Relationship Id="rId79" Type="http://schemas.openxmlformats.org/officeDocument/2006/relationships/ctrlProp" Target="../ctrlProps/ctrlProp897.xml"/><Relationship Id="rId102" Type="http://schemas.openxmlformats.org/officeDocument/2006/relationships/ctrlProp" Target="../ctrlProps/ctrlProp920.xml"/><Relationship Id="rId144" Type="http://schemas.openxmlformats.org/officeDocument/2006/relationships/ctrlProp" Target="../ctrlProps/ctrlProp962.xml"/><Relationship Id="rId547" Type="http://schemas.openxmlformats.org/officeDocument/2006/relationships/ctrlProp" Target="../ctrlProps/ctrlProp1365.xml"/><Relationship Id="rId589" Type="http://schemas.openxmlformats.org/officeDocument/2006/relationships/ctrlProp" Target="../ctrlProps/ctrlProp1407.xml"/><Relationship Id="rId90" Type="http://schemas.openxmlformats.org/officeDocument/2006/relationships/ctrlProp" Target="../ctrlProps/ctrlProp908.xml"/><Relationship Id="rId186" Type="http://schemas.openxmlformats.org/officeDocument/2006/relationships/ctrlProp" Target="../ctrlProps/ctrlProp1004.xml"/><Relationship Id="rId351" Type="http://schemas.openxmlformats.org/officeDocument/2006/relationships/ctrlProp" Target="../ctrlProps/ctrlProp1169.xml"/><Relationship Id="rId393" Type="http://schemas.openxmlformats.org/officeDocument/2006/relationships/ctrlProp" Target="../ctrlProps/ctrlProp1211.xml"/><Relationship Id="rId407" Type="http://schemas.openxmlformats.org/officeDocument/2006/relationships/ctrlProp" Target="../ctrlProps/ctrlProp1225.xml"/><Relationship Id="rId449" Type="http://schemas.openxmlformats.org/officeDocument/2006/relationships/ctrlProp" Target="../ctrlProps/ctrlProp1267.xml"/><Relationship Id="rId614" Type="http://schemas.openxmlformats.org/officeDocument/2006/relationships/ctrlProp" Target="../ctrlProps/ctrlProp1432.xml"/><Relationship Id="rId656" Type="http://schemas.openxmlformats.org/officeDocument/2006/relationships/ctrlProp" Target="../ctrlProps/ctrlProp1474.xml"/><Relationship Id="rId211" Type="http://schemas.openxmlformats.org/officeDocument/2006/relationships/ctrlProp" Target="../ctrlProps/ctrlProp1029.xml"/><Relationship Id="rId253" Type="http://schemas.openxmlformats.org/officeDocument/2006/relationships/ctrlProp" Target="../ctrlProps/ctrlProp1071.xml"/><Relationship Id="rId295" Type="http://schemas.openxmlformats.org/officeDocument/2006/relationships/ctrlProp" Target="../ctrlProps/ctrlProp1113.xml"/><Relationship Id="rId309" Type="http://schemas.openxmlformats.org/officeDocument/2006/relationships/ctrlProp" Target="../ctrlProps/ctrlProp1127.xml"/><Relationship Id="rId460" Type="http://schemas.openxmlformats.org/officeDocument/2006/relationships/ctrlProp" Target="../ctrlProps/ctrlProp1278.xml"/><Relationship Id="rId516" Type="http://schemas.openxmlformats.org/officeDocument/2006/relationships/ctrlProp" Target="../ctrlProps/ctrlProp1334.xml"/><Relationship Id="rId48" Type="http://schemas.openxmlformats.org/officeDocument/2006/relationships/ctrlProp" Target="../ctrlProps/ctrlProp866.xml"/><Relationship Id="rId113" Type="http://schemas.openxmlformats.org/officeDocument/2006/relationships/ctrlProp" Target="../ctrlProps/ctrlProp931.xml"/><Relationship Id="rId320" Type="http://schemas.openxmlformats.org/officeDocument/2006/relationships/ctrlProp" Target="../ctrlProps/ctrlProp1138.xml"/><Relationship Id="rId558" Type="http://schemas.openxmlformats.org/officeDocument/2006/relationships/ctrlProp" Target="../ctrlProps/ctrlProp1376.xml"/><Relationship Id="rId155" Type="http://schemas.openxmlformats.org/officeDocument/2006/relationships/ctrlProp" Target="../ctrlProps/ctrlProp973.xml"/><Relationship Id="rId197" Type="http://schemas.openxmlformats.org/officeDocument/2006/relationships/ctrlProp" Target="../ctrlProps/ctrlProp1015.xml"/><Relationship Id="rId362" Type="http://schemas.openxmlformats.org/officeDocument/2006/relationships/ctrlProp" Target="../ctrlProps/ctrlProp1180.xml"/><Relationship Id="rId418" Type="http://schemas.openxmlformats.org/officeDocument/2006/relationships/ctrlProp" Target="../ctrlProps/ctrlProp1236.xml"/><Relationship Id="rId625" Type="http://schemas.openxmlformats.org/officeDocument/2006/relationships/ctrlProp" Target="../ctrlProps/ctrlProp1443.xml"/><Relationship Id="rId222" Type="http://schemas.openxmlformats.org/officeDocument/2006/relationships/ctrlProp" Target="../ctrlProps/ctrlProp1040.xml"/><Relationship Id="rId264" Type="http://schemas.openxmlformats.org/officeDocument/2006/relationships/ctrlProp" Target="../ctrlProps/ctrlProp1082.xml"/><Relationship Id="rId471" Type="http://schemas.openxmlformats.org/officeDocument/2006/relationships/ctrlProp" Target="../ctrlProps/ctrlProp1289.xml"/><Relationship Id="rId667" Type="http://schemas.openxmlformats.org/officeDocument/2006/relationships/ctrlProp" Target="../ctrlProps/ctrlProp1485.xml"/><Relationship Id="rId17" Type="http://schemas.openxmlformats.org/officeDocument/2006/relationships/ctrlProp" Target="../ctrlProps/ctrlProp835.xml"/><Relationship Id="rId59" Type="http://schemas.openxmlformats.org/officeDocument/2006/relationships/ctrlProp" Target="../ctrlProps/ctrlProp877.xml"/><Relationship Id="rId124" Type="http://schemas.openxmlformats.org/officeDocument/2006/relationships/ctrlProp" Target="../ctrlProps/ctrlProp942.xml"/><Relationship Id="rId527" Type="http://schemas.openxmlformats.org/officeDocument/2006/relationships/ctrlProp" Target="../ctrlProps/ctrlProp1345.xml"/><Relationship Id="rId569" Type="http://schemas.openxmlformats.org/officeDocument/2006/relationships/ctrlProp" Target="../ctrlProps/ctrlProp1387.xml"/><Relationship Id="rId70" Type="http://schemas.openxmlformats.org/officeDocument/2006/relationships/ctrlProp" Target="../ctrlProps/ctrlProp888.xml"/><Relationship Id="rId166" Type="http://schemas.openxmlformats.org/officeDocument/2006/relationships/ctrlProp" Target="../ctrlProps/ctrlProp984.xml"/><Relationship Id="rId331" Type="http://schemas.openxmlformats.org/officeDocument/2006/relationships/ctrlProp" Target="../ctrlProps/ctrlProp1149.xml"/><Relationship Id="rId373" Type="http://schemas.openxmlformats.org/officeDocument/2006/relationships/ctrlProp" Target="../ctrlProps/ctrlProp1191.xml"/><Relationship Id="rId429" Type="http://schemas.openxmlformats.org/officeDocument/2006/relationships/ctrlProp" Target="../ctrlProps/ctrlProp1247.xml"/><Relationship Id="rId580" Type="http://schemas.openxmlformats.org/officeDocument/2006/relationships/ctrlProp" Target="../ctrlProps/ctrlProp1398.xml"/><Relationship Id="rId636" Type="http://schemas.openxmlformats.org/officeDocument/2006/relationships/ctrlProp" Target="../ctrlProps/ctrlProp1454.xml"/><Relationship Id="rId1" Type="http://schemas.openxmlformats.org/officeDocument/2006/relationships/printerSettings" Target="../printerSettings/printerSettings4.bin"/><Relationship Id="rId233" Type="http://schemas.openxmlformats.org/officeDocument/2006/relationships/ctrlProp" Target="../ctrlProps/ctrlProp1051.xml"/><Relationship Id="rId440" Type="http://schemas.openxmlformats.org/officeDocument/2006/relationships/ctrlProp" Target="../ctrlProps/ctrlProp1258.xml"/><Relationship Id="rId678" Type="http://schemas.openxmlformats.org/officeDocument/2006/relationships/ctrlProp" Target="../ctrlProps/ctrlProp1496.xml"/><Relationship Id="rId28" Type="http://schemas.openxmlformats.org/officeDocument/2006/relationships/ctrlProp" Target="../ctrlProps/ctrlProp846.xml"/><Relationship Id="rId275" Type="http://schemas.openxmlformats.org/officeDocument/2006/relationships/ctrlProp" Target="../ctrlProps/ctrlProp1093.xml"/><Relationship Id="rId300" Type="http://schemas.openxmlformats.org/officeDocument/2006/relationships/ctrlProp" Target="../ctrlProps/ctrlProp1118.xml"/><Relationship Id="rId482" Type="http://schemas.openxmlformats.org/officeDocument/2006/relationships/ctrlProp" Target="../ctrlProps/ctrlProp1300.xml"/><Relationship Id="rId538" Type="http://schemas.openxmlformats.org/officeDocument/2006/relationships/ctrlProp" Target="../ctrlProps/ctrlProp1356.xml"/><Relationship Id="rId81" Type="http://schemas.openxmlformats.org/officeDocument/2006/relationships/ctrlProp" Target="../ctrlProps/ctrlProp899.xml"/><Relationship Id="rId135" Type="http://schemas.openxmlformats.org/officeDocument/2006/relationships/ctrlProp" Target="../ctrlProps/ctrlProp953.xml"/><Relationship Id="rId177" Type="http://schemas.openxmlformats.org/officeDocument/2006/relationships/ctrlProp" Target="../ctrlProps/ctrlProp995.xml"/><Relationship Id="rId342" Type="http://schemas.openxmlformats.org/officeDocument/2006/relationships/ctrlProp" Target="../ctrlProps/ctrlProp1160.xml"/><Relationship Id="rId384" Type="http://schemas.openxmlformats.org/officeDocument/2006/relationships/ctrlProp" Target="../ctrlProps/ctrlProp1202.xml"/><Relationship Id="rId591" Type="http://schemas.openxmlformats.org/officeDocument/2006/relationships/ctrlProp" Target="../ctrlProps/ctrlProp1409.xml"/><Relationship Id="rId605" Type="http://schemas.openxmlformats.org/officeDocument/2006/relationships/ctrlProp" Target="../ctrlProps/ctrlProp1423.xml"/><Relationship Id="rId202" Type="http://schemas.openxmlformats.org/officeDocument/2006/relationships/ctrlProp" Target="../ctrlProps/ctrlProp1020.xml"/><Relationship Id="rId244" Type="http://schemas.openxmlformats.org/officeDocument/2006/relationships/ctrlProp" Target="../ctrlProps/ctrlProp1062.xml"/><Relationship Id="rId647" Type="http://schemas.openxmlformats.org/officeDocument/2006/relationships/ctrlProp" Target="../ctrlProps/ctrlProp1465.xml"/><Relationship Id="rId689" Type="http://schemas.openxmlformats.org/officeDocument/2006/relationships/ctrlProp" Target="../ctrlProps/ctrlProp1507.xml"/><Relationship Id="rId39" Type="http://schemas.openxmlformats.org/officeDocument/2006/relationships/ctrlProp" Target="../ctrlProps/ctrlProp857.xml"/><Relationship Id="rId286" Type="http://schemas.openxmlformats.org/officeDocument/2006/relationships/ctrlProp" Target="../ctrlProps/ctrlProp1104.xml"/><Relationship Id="rId451" Type="http://schemas.openxmlformats.org/officeDocument/2006/relationships/ctrlProp" Target="../ctrlProps/ctrlProp1269.xml"/><Relationship Id="rId493" Type="http://schemas.openxmlformats.org/officeDocument/2006/relationships/ctrlProp" Target="../ctrlProps/ctrlProp1311.xml"/><Relationship Id="rId507" Type="http://schemas.openxmlformats.org/officeDocument/2006/relationships/ctrlProp" Target="../ctrlProps/ctrlProp1325.xml"/><Relationship Id="rId549" Type="http://schemas.openxmlformats.org/officeDocument/2006/relationships/ctrlProp" Target="../ctrlProps/ctrlProp1367.xml"/><Relationship Id="rId50" Type="http://schemas.openxmlformats.org/officeDocument/2006/relationships/ctrlProp" Target="../ctrlProps/ctrlProp868.xml"/><Relationship Id="rId104" Type="http://schemas.openxmlformats.org/officeDocument/2006/relationships/ctrlProp" Target="../ctrlProps/ctrlProp922.xml"/><Relationship Id="rId146" Type="http://schemas.openxmlformats.org/officeDocument/2006/relationships/ctrlProp" Target="../ctrlProps/ctrlProp964.xml"/><Relationship Id="rId188" Type="http://schemas.openxmlformats.org/officeDocument/2006/relationships/ctrlProp" Target="../ctrlProps/ctrlProp1006.xml"/><Relationship Id="rId311" Type="http://schemas.openxmlformats.org/officeDocument/2006/relationships/ctrlProp" Target="../ctrlProps/ctrlProp1129.xml"/><Relationship Id="rId353" Type="http://schemas.openxmlformats.org/officeDocument/2006/relationships/ctrlProp" Target="../ctrlProps/ctrlProp1171.xml"/><Relationship Id="rId395" Type="http://schemas.openxmlformats.org/officeDocument/2006/relationships/ctrlProp" Target="../ctrlProps/ctrlProp1213.xml"/><Relationship Id="rId409" Type="http://schemas.openxmlformats.org/officeDocument/2006/relationships/ctrlProp" Target="../ctrlProps/ctrlProp1227.xml"/><Relationship Id="rId560" Type="http://schemas.openxmlformats.org/officeDocument/2006/relationships/ctrlProp" Target="../ctrlProps/ctrlProp1378.xml"/><Relationship Id="rId92" Type="http://schemas.openxmlformats.org/officeDocument/2006/relationships/ctrlProp" Target="../ctrlProps/ctrlProp910.xml"/><Relationship Id="rId213" Type="http://schemas.openxmlformats.org/officeDocument/2006/relationships/ctrlProp" Target="../ctrlProps/ctrlProp1031.xml"/><Relationship Id="rId420" Type="http://schemas.openxmlformats.org/officeDocument/2006/relationships/ctrlProp" Target="../ctrlProps/ctrlProp1238.xml"/><Relationship Id="rId616" Type="http://schemas.openxmlformats.org/officeDocument/2006/relationships/ctrlProp" Target="../ctrlProps/ctrlProp1434.xml"/><Relationship Id="rId658" Type="http://schemas.openxmlformats.org/officeDocument/2006/relationships/ctrlProp" Target="../ctrlProps/ctrlProp1476.xml"/><Relationship Id="rId255" Type="http://schemas.openxmlformats.org/officeDocument/2006/relationships/ctrlProp" Target="../ctrlProps/ctrlProp1073.xml"/><Relationship Id="rId297" Type="http://schemas.openxmlformats.org/officeDocument/2006/relationships/ctrlProp" Target="../ctrlProps/ctrlProp1115.xml"/><Relationship Id="rId462" Type="http://schemas.openxmlformats.org/officeDocument/2006/relationships/ctrlProp" Target="../ctrlProps/ctrlProp1280.xml"/><Relationship Id="rId518" Type="http://schemas.openxmlformats.org/officeDocument/2006/relationships/ctrlProp" Target="../ctrlProps/ctrlProp1336.xml"/><Relationship Id="rId115" Type="http://schemas.openxmlformats.org/officeDocument/2006/relationships/ctrlProp" Target="../ctrlProps/ctrlProp933.xml"/><Relationship Id="rId157" Type="http://schemas.openxmlformats.org/officeDocument/2006/relationships/ctrlProp" Target="../ctrlProps/ctrlProp975.xml"/><Relationship Id="rId322" Type="http://schemas.openxmlformats.org/officeDocument/2006/relationships/ctrlProp" Target="../ctrlProps/ctrlProp1140.xml"/><Relationship Id="rId364" Type="http://schemas.openxmlformats.org/officeDocument/2006/relationships/ctrlProp" Target="../ctrlProps/ctrlProp1182.xml"/><Relationship Id="rId61" Type="http://schemas.openxmlformats.org/officeDocument/2006/relationships/ctrlProp" Target="../ctrlProps/ctrlProp879.xml"/><Relationship Id="rId199" Type="http://schemas.openxmlformats.org/officeDocument/2006/relationships/ctrlProp" Target="../ctrlProps/ctrlProp1017.xml"/><Relationship Id="rId571" Type="http://schemas.openxmlformats.org/officeDocument/2006/relationships/ctrlProp" Target="../ctrlProps/ctrlProp1389.xml"/><Relationship Id="rId627" Type="http://schemas.openxmlformats.org/officeDocument/2006/relationships/ctrlProp" Target="../ctrlProps/ctrlProp1445.xml"/><Relationship Id="rId669" Type="http://schemas.openxmlformats.org/officeDocument/2006/relationships/ctrlProp" Target="../ctrlProps/ctrlProp1487.xml"/><Relationship Id="rId19" Type="http://schemas.openxmlformats.org/officeDocument/2006/relationships/ctrlProp" Target="../ctrlProps/ctrlProp837.xml"/><Relationship Id="rId224" Type="http://schemas.openxmlformats.org/officeDocument/2006/relationships/ctrlProp" Target="../ctrlProps/ctrlProp1042.xml"/><Relationship Id="rId266" Type="http://schemas.openxmlformats.org/officeDocument/2006/relationships/ctrlProp" Target="../ctrlProps/ctrlProp1084.xml"/><Relationship Id="rId431" Type="http://schemas.openxmlformats.org/officeDocument/2006/relationships/ctrlProp" Target="../ctrlProps/ctrlProp1249.xml"/><Relationship Id="rId473" Type="http://schemas.openxmlformats.org/officeDocument/2006/relationships/ctrlProp" Target="../ctrlProps/ctrlProp1291.xml"/><Relationship Id="rId529" Type="http://schemas.openxmlformats.org/officeDocument/2006/relationships/ctrlProp" Target="../ctrlProps/ctrlProp1347.xml"/><Relationship Id="rId680" Type="http://schemas.openxmlformats.org/officeDocument/2006/relationships/ctrlProp" Target="../ctrlProps/ctrlProp1498.xml"/><Relationship Id="rId30" Type="http://schemas.openxmlformats.org/officeDocument/2006/relationships/ctrlProp" Target="../ctrlProps/ctrlProp848.xml"/><Relationship Id="rId126" Type="http://schemas.openxmlformats.org/officeDocument/2006/relationships/ctrlProp" Target="../ctrlProps/ctrlProp944.xml"/><Relationship Id="rId168" Type="http://schemas.openxmlformats.org/officeDocument/2006/relationships/ctrlProp" Target="../ctrlProps/ctrlProp986.xml"/><Relationship Id="rId333" Type="http://schemas.openxmlformats.org/officeDocument/2006/relationships/ctrlProp" Target="../ctrlProps/ctrlProp1151.xml"/><Relationship Id="rId540" Type="http://schemas.openxmlformats.org/officeDocument/2006/relationships/ctrlProp" Target="../ctrlProps/ctrlProp1358.xml"/><Relationship Id="rId72" Type="http://schemas.openxmlformats.org/officeDocument/2006/relationships/ctrlProp" Target="../ctrlProps/ctrlProp890.xml"/><Relationship Id="rId375" Type="http://schemas.openxmlformats.org/officeDocument/2006/relationships/ctrlProp" Target="../ctrlProps/ctrlProp1193.xml"/><Relationship Id="rId582" Type="http://schemas.openxmlformats.org/officeDocument/2006/relationships/ctrlProp" Target="../ctrlProps/ctrlProp1400.xml"/><Relationship Id="rId638" Type="http://schemas.openxmlformats.org/officeDocument/2006/relationships/ctrlProp" Target="../ctrlProps/ctrlProp1456.xml"/><Relationship Id="rId3" Type="http://schemas.openxmlformats.org/officeDocument/2006/relationships/vmlDrawing" Target="../drawings/vmlDrawing3.vml"/><Relationship Id="rId235" Type="http://schemas.openxmlformats.org/officeDocument/2006/relationships/ctrlProp" Target="../ctrlProps/ctrlProp1053.xml"/><Relationship Id="rId277" Type="http://schemas.openxmlformats.org/officeDocument/2006/relationships/ctrlProp" Target="../ctrlProps/ctrlProp1095.xml"/><Relationship Id="rId400" Type="http://schemas.openxmlformats.org/officeDocument/2006/relationships/ctrlProp" Target="../ctrlProps/ctrlProp1218.xml"/><Relationship Id="rId442" Type="http://schemas.openxmlformats.org/officeDocument/2006/relationships/ctrlProp" Target="../ctrlProps/ctrlProp1260.xml"/><Relationship Id="rId484" Type="http://schemas.openxmlformats.org/officeDocument/2006/relationships/ctrlProp" Target="../ctrlProps/ctrlProp1302.xml"/><Relationship Id="rId137" Type="http://schemas.openxmlformats.org/officeDocument/2006/relationships/ctrlProp" Target="../ctrlProps/ctrlProp955.xml"/><Relationship Id="rId302" Type="http://schemas.openxmlformats.org/officeDocument/2006/relationships/ctrlProp" Target="../ctrlProps/ctrlProp1120.xml"/><Relationship Id="rId344" Type="http://schemas.openxmlformats.org/officeDocument/2006/relationships/ctrlProp" Target="../ctrlProps/ctrlProp1162.xml"/><Relationship Id="rId691" Type="http://schemas.openxmlformats.org/officeDocument/2006/relationships/ctrlProp" Target="../ctrlProps/ctrlProp1509.xml"/><Relationship Id="rId41" Type="http://schemas.openxmlformats.org/officeDocument/2006/relationships/ctrlProp" Target="../ctrlProps/ctrlProp859.xml"/><Relationship Id="rId83" Type="http://schemas.openxmlformats.org/officeDocument/2006/relationships/ctrlProp" Target="../ctrlProps/ctrlProp901.xml"/><Relationship Id="rId179" Type="http://schemas.openxmlformats.org/officeDocument/2006/relationships/ctrlProp" Target="../ctrlProps/ctrlProp997.xml"/><Relationship Id="rId386" Type="http://schemas.openxmlformats.org/officeDocument/2006/relationships/ctrlProp" Target="../ctrlProps/ctrlProp1204.xml"/><Relationship Id="rId551" Type="http://schemas.openxmlformats.org/officeDocument/2006/relationships/ctrlProp" Target="../ctrlProps/ctrlProp1369.xml"/><Relationship Id="rId593" Type="http://schemas.openxmlformats.org/officeDocument/2006/relationships/ctrlProp" Target="../ctrlProps/ctrlProp1411.xml"/><Relationship Id="rId607" Type="http://schemas.openxmlformats.org/officeDocument/2006/relationships/ctrlProp" Target="../ctrlProps/ctrlProp1425.xml"/><Relationship Id="rId649" Type="http://schemas.openxmlformats.org/officeDocument/2006/relationships/ctrlProp" Target="../ctrlProps/ctrlProp1467.xml"/><Relationship Id="rId190" Type="http://schemas.openxmlformats.org/officeDocument/2006/relationships/ctrlProp" Target="../ctrlProps/ctrlProp1008.xml"/><Relationship Id="rId204" Type="http://schemas.openxmlformats.org/officeDocument/2006/relationships/ctrlProp" Target="../ctrlProps/ctrlProp1022.xml"/><Relationship Id="rId246" Type="http://schemas.openxmlformats.org/officeDocument/2006/relationships/ctrlProp" Target="../ctrlProps/ctrlProp1064.xml"/><Relationship Id="rId288" Type="http://schemas.openxmlformats.org/officeDocument/2006/relationships/ctrlProp" Target="../ctrlProps/ctrlProp1106.xml"/><Relationship Id="rId411" Type="http://schemas.openxmlformats.org/officeDocument/2006/relationships/ctrlProp" Target="../ctrlProps/ctrlProp1229.xml"/><Relationship Id="rId453" Type="http://schemas.openxmlformats.org/officeDocument/2006/relationships/ctrlProp" Target="../ctrlProps/ctrlProp1271.xml"/><Relationship Id="rId509" Type="http://schemas.openxmlformats.org/officeDocument/2006/relationships/ctrlProp" Target="../ctrlProps/ctrlProp1327.xml"/><Relationship Id="rId660" Type="http://schemas.openxmlformats.org/officeDocument/2006/relationships/ctrlProp" Target="../ctrlProps/ctrlProp1478.xml"/><Relationship Id="rId106" Type="http://schemas.openxmlformats.org/officeDocument/2006/relationships/ctrlProp" Target="../ctrlProps/ctrlProp924.xml"/><Relationship Id="rId313" Type="http://schemas.openxmlformats.org/officeDocument/2006/relationships/ctrlProp" Target="../ctrlProps/ctrlProp1131.xml"/><Relationship Id="rId495" Type="http://schemas.openxmlformats.org/officeDocument/2006/relationships/ctrlProp" Target="../ctrlProps/ctrlProp1313.xml"/><Relationship Id="rId10" Type="http://schemas.openxmlformats.org/officeDocument/2006/relationships/ctrlProp" Target="../ctrlProps/ctrlProp828.xml"/><Relationship Id="rId52" Type="http://schemas.openxmlformats.org/officeDocument/2006/relationships/ctrlProp" Target="../ctrlProps/ctrlProp870.xml"/><Relationship Id="rId94" Type="http://schemas.openxmlformats.org/officeDocument/2006/relationships/ctrlProp" Target="../ctrlProps/ctrlProp912.xml"/><Relationship Id="rId148" Type="http://schemas.openxmlformats.org/officeDocument/2006/relationships/ctrlProp" Target="../ctrlProps/ctrlProp966.xml"/><Relationship Id="rId355" Type="http://schemas.openxmlformats.org/officeDocument/2006/relationships/ctrlProp" Target="../ctrlProps/ctrlProp1173.xml"/><Relationship Id="rId397" Type="http://schemas.openxmlformats.org/officeDocument/2006/relationships/ctrlProp" Target="../ctrlProps/ctrlProp1215.xml"/><Relationship Id="rId520" Type="http://schemas.openxmlformats.org/officeDocument/2006/relationships/ctrlProp" Target="../ctrlProps/ctrlProp1338.xml"/><Relationship Id="rId562" Type="http://schemas.openxmlformats.org/officeDocument/2006/relationships/ctrlProp" Target="../ctrlProps/ctrlProp1380.xml"/><Relationship Id="rId618" Type="http://schemas.openxmlformats.org/officeDocument/2006/relationships/ctrlProp" Target="../ctrlProps/ctrlProp1436.xml"/><Relationship Id="rId215" Type="http://schemas.openxmlformats.org/officeDocument/2006/relationships/ctrlProp" Target="../ctrlProps/ctrlProp1033.xml"/><Relationship Id="rId257" Type="http://schemas.openxmlformats.org/officeDocument/2006/relationships/ctrlProp" Target="../ctrlProps/ctrlProp1075.xml"/><Relationship Id="rId422" Type="http://schemas.openxmlformats.org/officeDocument/2006/relationships/ctrlProp" Target="../ctrlProps/ctrlProp1240.xml"/><Relationship Id="rId464" Type="http://schemas.openxmlformats.org/officeDocument/2006/relationships/ctrlProp" Target="../ctrlProps/ctrlProp1282.xml"/><Relationship Id="rId299" Type="http://schemas.openxmlformats.org/officeDocument/2006/relationships/ctrlProp" Target="../ctrlProps/ctrlProp1117.xml"/><Relationship Id="rId63" Type="http://schemas.openxmlformats.org/officeDocument/2006/relationships/ctrlProp" Target="../ctrlProps/ctrlProp881.xml"/><Relationship Id="rId159" Type="http://schemas.openxmlformats.org/officeDocument/2006/relationships/ctrlProp" Target="../ctrlProps/ctrlProp977.xml"/><Relationship Id="rId366" Type="http://schemas.openxmlformats.org/officeDocument/2006/relationships/ctrlProp" Target="../ctrlProps/ctrlProp1184.xml"/><Relationship Id="rId573" Type="http://schemas.openxmlformats.org/officeDocument/2006/relationships/ctrlProp" Target="../ctrlProps/ctrlProp1391.xml"/><Relationship Id="rId226" Type="http://schemas.openxmlformats.org/officeDocument/2006/relationships/ctrlProp" Target="../ctrlProps/ctrlProp1044.xml"/><Relationship Id="rId433" Type="http://schemas.openxmlformats.org/officeDocument/2006/relationships/ctrlProp" Target="../ctrlProps/ctrlProp1251.xml"/><Relationship Id="rId640" Type="http://schemas.openxmlformats.org/officeDocument/2006/relationships/ctrlProp" Target="../ctrlProps/ctrlProp1458.xml"/><Relationship Id="rId74" Type="http://schemas.openxmlformats.org/officeDocument/2006/relationships/ctrlProp" Target="../ctrlProps/ctrlProp892.xml"/><Relationship Id="rId377" Type="http://schemas.openxmlformats.org/officeDocument/2006/relationships/ctrlProp" Target="../ctrlProps/ctrlProp1195.xml"/><Relationship Id="rId500" Type="http://schemas.openxmlformats.org/officeDocument/2006/relationships/ctrlProp" Target="../ctrlProps/ctrlProp1318.xml"/><Relationship Id="rId584" Type="http://schemas.openxmlformats.org/officeDocument/2006/relationships/ctrlProp" Target="../ctrlProps/ctrlProp1402.xml"/><Relationship Id="rId5" Type="http://schemas.openxmlformats.org/officeDocument/2006/relationships/ctrlProp" Target="../ctrlProps/ctrlProp823.xml"/><Relationship Id="rId237" Type="http://schemas.openxmlformats.org/officeDocument/2006/relationships/ctrlProp" Target="../ctrlProps/ctrlProp1055.xml"/><Relationship Id="rId444" Type="http://schemas.openxmlformats.org/officeDocument/2006/relationships/ctrlProp" Target="../ctrlProps/ctrlProp1262.xml"/><Relationship Id="rId651" Type="http://schemas.openxmlformats.org/officeDocument/2006/relationships/ctrlProp" Target="../ctrlProps/ctrlProp1469.xml"/><Relationship Id="rId290" Type="http://schemas.openxmlformats.org/officeDocument/2006/relationships/ctrlProp" Target="../ctrlProps/ctrlProp1108.xml"/><Relationship Id="rId304" Type="http://schemas.openxmlformats.org/officeDocument/2006/relationships/ctrlProp" Target="../ctrlProps/ctrlProp1122.xml"/><Relationship Id="rId388" Type="http://schemas.openxmlformats.org/officeDocument/2006/relationships/ctrlProp" Target="../ctrlProps/ctrlProp1206.xml"/><Relationship Id="rId511" Type="http://schemas.openxmlformats.org/officeDocument/2006/relationships/ctrlProp" Target="../ctrlProps/ctrlProp1329.xml"/><Relationship Id="rId609" Type="http://schemas.openxmlformats.org/officeDocument/2006/relationships/ctrlProp" Target="../ctrlProps/ctrlProp1427.xml"/><Relationship Id="rId85" Type="http://schemas.openxmlformats.org/officeDocument/2006/relationships/ctrlProp" Target="../ctrlProps/ctrlProp903.xml"/><Relationship Id="rId150" Type="http://schemas.openxmlformats.org/officeDocument/2006/relationships/ctrlProp" Target="../ctrlProps/ctrlProp968.xml"/><Relationship Id="rId595" Type="http://schemas.openxmlformats.org/officeDocument/2006/relationships/ctrlProp" Target="../ctrlProps/ctrlProp1413.xml"/><Relationship Id="rId248" Type="http://schemas.openxmlformats.org/officeDocument/2006/relationships/ctrlProp" Target="../ctrlProps/ctrlProp1066.xml"/><Relationship Id="rId455" Type="http://schemas.openxmlformats.org/officeDocument/2006/relationships/ctrlProp" Target="../ctrlProps/ctrlProp1273.xml"/><Relationship Id="rId662" Type="http://schemas.openxmlformats.org/officeDocument/2006/relationships/ctrlProp" Target="../ctrlProps/ctrlProp1480.xml"/><Relationship Id="rId12" Type="http://schemas.openxmlformats.org/officeDocument/2006/relationships/ctrlProp" Target="../ctrlProps/ctrlProp830.xml"/><Relationship Id="rId108" Type="http://schemas.openxmlformats.org/officeDocument/2006/relationships/ctrlProp" Target="../ctrlProps/ctrlProp926.xml"/><Relationship Id="rId315" Type="http://schemas.openxmlformats.org/officeDocument/2006/relationships/ctrlProp" Target="../ctrlProps/ctrlProp1133.xml"/><Relationship Id="rId522" Type="http://schemas.openxmlformats.org/officeDocument/2006/relationships/ctrlProp" Target="../ctrlProps/ctrlProp1340.xml"/><Relationship Id="rId96" Type="http://schemas.openxmlformats.org/officeDocument/2006/relationships/ctrlProp" Target="../ctrlProps/ctrlProp914.xml"/><Relationship Id="rId161" Type="http://schemas.openxmlformats.org/officeDocument/2006/relationships/ctrlProp" Target="../ctrlProps/ctrlProp979.xml"/><Relationship Id="rId399" Type="http://schemas.openxmlformats.org/officeDocument/2006/relationships/ctrlProp" Target="../ctrlProps/ctrlProp1217.xml"/><Relationship Id="rId259" Type="http://schemas.openxmlformats.org/officeDocument/2006/relationships/ctrlProp" Target="../ctrlProps/ctrlProp1077.xml"/><Relationship Id="rId466" Type="http://schemas.openxmlformats.org/officeDocument/2006/relationships/ctrlProp" Target="../ctrlProps/ctrlProp1284.xml"/><Relationship Id="rId673" Type="http://schemas.openxmlformats.org/officeDocument/2006/relationships/ctrlProp" Target="../ctrlProps/ctrlProp1491.xml"/><Relationship Id="rId23" Type="http://schemas.openxmlformats.org/officeDocument/2006/relationships/ctrlProp" Target="../ctrlProps/ctrlProp841.xml"/><Relationship Id="rId119" Type="http://schemas.openxmlformats.org/officeDocument/2006/relationships/ctrlProp" Target="../ctrlProps/ctrlProp937.xml"/><Relationship Id="rId326" Type="http://schemas.openxmlformats.org/officeDocument/2006/relationships/ctrlProp" Target="../ctrlProps/ctrlProp1144.xml"/><Relationship Id="rId533" Type="http://schemas.openxmlformats.org/officeDocument/2006/relationships/ctrlProp" Target="../ctrlProps/ctrlProp1351.xml"/><Relationship Id="rId172" Type="http://schemas.openxmlformats.org/officeDocument/2006/relationships/ctrlProp" Target="../ctrlProps/ctrlProp990.xml"/><Relationship Id="rId477" Type="http://schemas.openxmlformats.org/officeDocument/2006/relationships/ctrlProp" Target="../ctrlProps/ctrlProp1295.xml"/><Relationship Id="rId600" Type="http://schemas.openxmlformats.org/officeDocument/2006/relationships/ctrlProp" Target="../ctrlProps/ctrlProp1418.xml"/><Relationship Id="rId684" Type="http://schemas.openxmlformats.org/officeDocument/2006/relationships/ctrlProp" Target="../ctrlProps/ctrlProp1502.xml"/><Relationship Id="rId337" Type="http://schemas.openxmlformats.org/officeDocument/2006/relationships/ctrlProp" Target="../ctrlProps/ctrlProp1155.xml"/><Relationship Id="rId34" Type="http://schemas.openxmlformats.org/officeDocument/2006/relationships/ctrlProp" Target="../ctrlProps/ctrlProp852.xml"/><Relationship Id="rId544" Type="http://schemas.openxmlformats.org/officeDocument/2006/relationships/ctrlProp" Target="../ctrlProps/ctrlProp1362.xml"/><Relationship Id="rId183" Type="http://schemas.openxmlformats.org/officeDocument/2006/relationships/ctrlProp" Target="../ctrlProps/ctrlProp1001.xml"/><Relationship Id="rId390" Type="http://schemas.openxmlformats.org/officeDocument/2006/relationships/ctrlProp" Target="../ctrlProps/ctrlProp1208.xml"/><Relationship Id="rId404" Type="http://schemas.openxmlformats.org/officeDocument/2006/relationships/ctrlProp" Target="../ctrlProps/ctrlProp1222.xml"/><Relationship Id="rId611" Type="http://schemas.openxmlformats.org/officeDocument/2006/relationships/ctrlProp" Target="../ctrlProps/ctrlProp1429.xml"/><Relationship Id="rId250" Type="http://schemas.openxmlformats.org/officeDocument/2006/relationships/ctrlProp" Target="../ctrlProps/ctrlProp1068.xml"/><Relationship Id="rId488" Type="http://schemas.openxmlformats.org/officeDocument/2006/relationships/ctrlProp" Target="../ctrlProps/ctrlProp1306.xml"/><Relationship Id="rId695" Type="http://schemas.openxmlformats.org/officeDocument/2006/relationships/ctrlProp" Target="../ctrlProps/ctrlProp1513.xml"/><Relationship Id="rId45" Type="http://schemas.openxmlformats.org/officeDocument/2006/relationships/ctrlProp" Target="../ctrlProps/ctrlProp863.xml"/><Relationship Id="rId110" Type="http://schemas.openxmlformats.org/officeDocument/2006/relationships/ctrlProp" Target="../ctrlProps/ctrlProp928.xml"/><Relationship Id="rId348" Type="http://schemas.openxmlformats.org/officeDocument/2006/relationships/ctrlProp" Target="../ctrlProps/ctrlProp1166.xml"/><Relationship Id="rId555" Type="http://schemas.openxmlformats.org/officeDocument/2006/relationships/ctrlProp" Target="../ctrlProps/ctrlProp1373.xml"/><Relationship Id="rId194" Type="http://schemas.openxmlformats.org/officeDocument/2006/relationships/ctrlProp" Target="../ctrlProps/ctrlProp1012.xml"/><Relationship Id="rId208" Type="http://schemas.openxmlformats.org/officeDocument/2006/relationships/ctrlProp" Target="../ctrlProps/ctrlProp1026.xml"/><Relationship Id="rId415" Type="http://schemas.openxmlformats.org/officeDocument/2006/relationships/ctrlProp" Target="../ctrlProps/ctrlProp1233.xml"/><Relationship Id="rId622" Type="http://schemas.openxmlformats.org/officeDocument/2006/relationships/ctrlProp" Target="../ctrlProps/ctrlProp1440.xml"/><Relationship Id="rId261" Type="http://schemas.openxmlformats.org/officeDocument/2006/relationships/ctrlProp" Target="../ctrlProps/ctrlProp1079.xml"/><Relationship Id="rId499" Type="http://schemas.openxmlformats.org/officeDocument/2006/relationships/ctrlProp" Target="../ctrlProps/ctrlProp1317.xml"/><Relationship Id="rId56" Type="http://schemas.openxmlformats.org/officeDocument/2006/relationships/ctrlProp" Target="../ctrlProps/ctrlProp874.xml"/><Relationship Id="rId359" Type="http://schemas.openxmlformats.org/officeDocument/2006/relationships/ctrlProp" Target="../ctrlProps/ctrlProp1177.xml"/><Relationship Id="rId566" Type="http://schemas.openxmlformats.org/officeDocument/2006/relationships/ctrlProp" Target="../ctrlProps/ctrlProp1384.xml"/><Relationship Id="rId121" Type="http://schemas.openxmlformats.org/officeDocument/2006/relationships/ctrlProp" Target="../ctrlProps/ctrlProp939.xml"/><Relationship Id="rId219" Type="http://schemas.openxmlformats.org/officeDocument/2006/relationships/ctrlProp" Target="../ctrlProps/ctrlProp1037.xml"/><Relationship Id="rId426" Type="http://schemas.openxmlformats.org/officeDocument/2006/relationships/ctrlProp" Target="../ctrlProps/ctrlProp1244.xml"/><Relationship Id="rId633" Type="http://schemas.openxmlformats.org/officeDocument/2006/relationships/ctrlProp" Target="../ctrlProps/ctrlProp1451.xml"/><Relationship Id="rId67" Type="http://schemas.openxmlformats.org/officeDocument/2006/relationships/ctrlProp" Target="../ctrlProps/ctrlProp885.xml"/><Relationship Id="rId272" Type="http://schemas.openxmlformats.org/officeDocument/2006/relationships/ctrlProp" Target="../ctrlProps/ctrlProp1090.xml"/><Relationship Id="rId577" Type="http://schemas.openxmlformats.org/officeDocument/2006/relationships/ctrlProp" Target="../ctrlProps/ctrlProp1395.xml"/><Relationship Id="rId132" Type="http://schemas.openxmlformats.org/officeDocument/2006/relationships/ctrlProp" Target="../ctrlProps/ctrlProp950.xml"/><Relationship Id="rId437" Type="http://schemas.openxmlformats.org/officeDocument/2006/relationships/ctrlProp" Target="../ctrlProps/ctrlProp1255.xml"/><Relationship Id="rId644" Type="http://schemas.openxmlformats.org/officeDocument/2006/relationships/ctrlProp" Target="../ctrlProps/ctrlProp1462.xml"/><Relationship Id="rId283" Type="http://schemas.openxmlformats.org/officeDocument/2006/relationships/ctrlProp" Target="../ctrlProps/ctrlProp1101.xml"/><Relationship Id="rId490" Type="http://schemas.openxmlformats.org/officeDocument/2006/relationships/ctrlProp" Target="../ctrlProps/ctrlProp1308.xml"/><Relationship Id="rId504" Type="http://schemas.openxmlformats.org/officeDocument/2006/relationships/ctrlProp" Target="../ctrlProps/ctrlProp1322.xml"/><Relationship Id="rId78" Type="http://schemas.openxmlformats.org/officeDocument/2006/relationships/ctrlProp" Target="../ctrlProps/ctrlProp896.xml"/><Relationship Id="rId143" Type="http://schemas.openxmlformats.org/officeDocument/2006/relationships/ctrlProp" Target="../ctrlProps/ctrlProp961.xml"/><Relationship Id="rId350" Type="http://schemas.openxmlformats.org/officeDocument/2006/relationships/ctrlProp" Target="../ctrlProps/ctrlProp1168.xml"/><Relationship Id="rId588" Type="http://schemas.openxmlformats.org/officeDocument/2006/relationships/ctrlProp" Target="../ctrlProps/ctrlProp1406.xml"/><Relationship Id="rId9" Type="http://schemas.openxmlformats.org/officeDocument/2006/relationships/ctrlProp" Target="../ctrlProps/ctrlProp827.xml"/><Relationship Id="rId210" Type="http://schemas.openxmlformats.org/officeDocument/2006/relationships/ctrlProp" Target="../ctrlProps/ctrlProp1028.xml"/><Relationship Id="rId448" Type="http://schemas.openxmlformats.org/officeDocument/2006/relationships/ctrlProp" Target="../ctrlProps/ctrlProp1266.xml"/><Relationship Id="rId655" Type="http://schemas.openxmlformats.org/officeDocument/2006/relationships/ctrlProp" Target="../ctrlProps/ctrlProp1473.xml"/><Relationship Id="rId294" Type="http://schemas.openxmlformats.org/officeDocument/2006/relationships/ctrlProp" Target="../ctrlProps/ctrlProp1112.xml"/><Relationship Id="rId308" Type="http://schemas.openxmlformats.org/officeDocument/2006/relationships/ctrlProp" Target="../ctrlProps/ctrlProp1126.xml"/><Relationship Id="rId515" Type="http://schemas.openxmlformats.org/officeDocument/2006/relationships/ctrlProp" Target="../ctrlProps/ctrlProp1333.xml"/><Relationship Id="rId89" Type="http://schemas.openxmlformats.org/officeDocument/2006/relationships/ctrlProp" Target="../ctrlProps/ctrlProp907.xml"/><Relationship Id="rId154" Type="http://schemas.openxmlformats.org/officeDocument/2006/relationships/ctrlProp" Target="../ctrlProps/ctrlProp972.xml"/><Relationship Id="rId361" Type="http://schemas.openxmlformats.org/officeDocument/2006/relationships/ctrlProp" Target="../ctrlProps/ctrlProp1179.xml"/><Relationship Id="rId599" Type="http://schemas.openxmlformats.org/officeDocument/2006/relationships/ctrlProp" Target="../ctrlProps/ctrlProp1417.xml"/><Relationship Id="rId459" Type="http://schemas.openxmlformats.org/officeDocument/2006/relationships/ctrlProp" Target="../ctrlProps/ctrlProp1277.xml"/><Relationship Id="rId666" Type="http://schemas.openxmlformats.org/officeDocument/2006/relationships/ctrlProp" Target="../ctrlProps/ctrlProp1484.xml"/><Relationship Id="rId16" Type="http://schemas.openxmlformats.org/officeDocument/2006/relationships/ctrlProp" Target="../ctrlProps/ctrlProp834.xml"/><Relationship Id="rId221" Type="http://schemas.openxmlformats.org/officeDocument/2006/relationships/ctrlProp" Target="../ctrlProps/ctrlProp1039.xml"/><Relationship Id="rId319" Type="http://schemas.openxmlformats.org/officeDocument/2006/relationships/ctrlProp" Target="../ctrlProps/ctrlProp1137.xml"/><Relationship Id="rId526" Type="http://schemas.openxmlformats.org/officeDocument/2006/relationships/ctrlProp" Target="../ctrlProps/ctrlProp1344.xml"/><Relationship Id="rId165" Type="http://schemas.openxmlformats.org/officeDocument/2006/relationships/ctrlProp" Target="../ctrlProps/ctrlProp983.xml"/><Relationship Id="rId372" Type="http://schemas.openxmlformats.org/officeDocument/2006/relationships/ctrlProp" Target="../ctrlProps/ctrlProp1190.xml"/><Relationship Id="rId677" Type="http://schemas.openxmlformats.org/officeDocument/2006/relationships/ctrlProp" Target="../ctrlProps/ctrlProp1495.xml"/><Relationship Id="rId232" Type="http://schemas.openxmlformats.org/officeDocument/2006/relationships/ctrlProp" Target="../ctrlProps/ctrlProp1050.xml"/><Relationship Id="rId27" Type="http://schemas.openxmlformats.org/officeDocument/2006/relationships/ctrlProp" Target="../ctrlProps/ctrlProp845.xml"/><Relationship Id="rId537" Type="http://schemas.openxmlformats.org/officeDocument/2006/relationships/ctrlProp" Target="../ctrlProps/ctrlProp1355.xml"/><Relationship Id="rId80" Type="http://schemas.openxmlformats.org/officeDocument/2006/relationships/ctrlProp" Target="../ctrlProps/ctrlProp898.xml"/><Relationship Id="rId176" Type="http://schemas.openxmlformats.org/officeDocument/2006/relationships/ctrlProp" Target="../ctrlProps/ctrlProp994.xml"/><Relationship Id="rId383" Type="http://schemas.openxmlformats.org/officeDocument/2006/relationships/ctrlProp" Target="../ctrlProps/ctrlProp1201.xml"/><Relationship Id="rId590" Type="http://schemas.openxmlformats.org/officeDocument/2006/relationships/ctrlProp" Target="../ctrlProps/ctrlProp1408.xml"/><Relationship Id="rId604" Type="http://schemas.openxmlformats.org/officeDocument/2006/relationships/ctrlProp" Target="../ctrlProps/ctrlProp1422.xml"/><Relationship Id="rId243" Type="http://schemas.openxmlformats.org/officeDocument/2006/relationships/ctrlProp" Target="../ctrlProps/ctrlProp1061.xml"/><Relationship Id="rId450" Type="http://schemas.openxmlformats.org/officeDocument/2006/relationships/ctrlProp" Target="../ctrlProps/ctrlProp1268.xml"/><Relationship Id="rId688" Type="http://schemas.openxmlformats.org/officeDocument/2006/relationships/ctrlProp" Target="../ctrlProps/ctrlProp1506.xml"/><Relationship Id="rId38" Type="http://schemas.openxmlformats.org/officeDocument/2006/relationships/ctrlProp" Target="../ctrlProps/ctrlProp856.xml"/><Relationship Id="rId103" Type="http://schemas.openxmlformats.org/officeDocument/2006/relationships/ctrlProp" Target="../ctrlProps/ctrlProp921.xml"/><Relationship Id="rId310" Type="http://schemas.openxmlformats.org/officeDocument/2006/relationships/ctrlProp" Target="../ctrlProps/ctrlProp1128.xml"/><Relationship Id="rId548" Type="http://schemas.openxmlformats.org/officeDocument/2006/relationships/ctrlProp" Target="../ctrlProps/ctrlProp1366.xml"/><Relationship Id="rId91" Type="http://schemas.openxmlformats.org/officeDocument/2006/relationships/ctrlProp" Target="../ctrlProps/ctrlProp909.xml"/><Relationship Id="rId187" Type="http://schemas.openxmlformats.org/officeDocument/2006/relationships/ctrlProp" Target="../ctrlProps/ctrlProp1005.xml"/><Relationship Id="rId394" Type="http://schemas.openxmlformats.org/officeDocument/2006/relationships/ctrlProp" Target="../ctrlProps/ctrlProp1212.xml"/><Relationship Id="rId408" Type="http://schemas.openxmlformats.org/officeDocument/2006/relationships/ctrlProp" Target="../ctrlProps/ctrlProp1226.xml"/><Relationship Id="rId615" Type="http://schemas.openxmlformats.org/officeDocument/2006/relationships/ctrlProp" Target="../ctrlProps/ctrlProp1433.xml"/><Relationship Id="rId254" Type="http://schemas.openxmlformats.org/officeDocument/2006/relationships/ctrlProp" Target="../ctrlProps/ctrlProp1072.xml"/><Relationship Id="rId49" Type="http://schemas.openxmlformats.org/officeDocument/2006/relationships/ctrlProp" Target="../ctrlProps/ctrlProp867.xml"/><Relationship Id="rId114" Type="http://schemas.openxmlformats.org/officeDocument/2006/relationships/ctrlProp" Target="../ctrlProps/ctrlProp932.xml"/><Relationship Id="rId461" Type="http://schemas.openxmlformats.org/officeDocument/2006/relationships/ctrlProp" Target="../ctrlProps/ctrlProp1279.xml"/><Relationship Id="rId559" Type="http://schemas.openxmlformats.org/officeDocument/2006/relationships/ctrlProp" Target="../ctrlProps/ctrlProp1377.xml"/><Relationship Id="rId198" Type="http://schemas.openxmlformats.org/officeDocument/2006/relationships/ctrlProp" Target="../ctrlProps/ctrlProp1016.xml"/><Relationship Id="rId321" Type="http://schemas.openxmlformats.org/officeDocument/2006/relationships/ctrlProp" Target="../ctrlProps/ctrlProp1139.xml"/><Relationship Id="rId419" Type="http://schemas.openxmlformats.org/officeDocument/2006/relationships/ctrlProp" Target="../ctrlProps/ctrlProp1237.xml"/><Relationship Id="rId626" Type="http://schemas.openxmlformats.org/officeDocument/2006/relationships/ctrlProp" Target="../ctrlProps/ctrlProp14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02BC3-F163-4156-A32A-377E5DF7452D}">
  <dimension ref="A1:L71"/>
  <sheetViews>
    <sheetView tabSelected="1" view="pageBreakPreview" zoomScaleNormal="100" zoomScaleSheetLayoutView="100" workbookViewId="0">
      <selection sqref="A1:L2"/>
    </sheetView>
  </sheetViews>
  <sheetFormatPr defaultRowHeight="13.2" x14ac:dyDescent="0.2"/>
  <sheetData>
    <row r="1" spans="1:12" x14ac:dyDescent="0.2">
      <c r="A1" s="72" t="str">
        <f>応募票!A1</f>
        <v>第21回環境優良工場表彰　第1次応募票</v>
      </c>
      <c r="B1" s="72"/>
      <c r="C1" s="72"/>
      <c r="D1" s="72"/>
      <c r="E1" s="72"/>
      <c r="F1" s="72"/>
      <c r="G1" s="72"/>
      <c r="H1" s="72"/>
      <c r="I1" s="72"/>
      <c r="J1" s="72"/>
      <c r="K1" s="72"/>
      <c r="L1" s="72"/>
    </row>
    <row r="2" spans="1:12" x14ac:dyDescent="0.2">
      <c r="A2" s="72"/>
      <c r="B2" s="72"/>
      <c r="C2" s="72"/>
      <c r="D2" s="72"/>
      <c r="E2" s="72"/>
      <c r="F2" s="72"/>
      <c r="G2" s="72"/>
      <c r="H2" s="72"/>
      <c r="I2" s="72"/>
      <c r="J2" s="72"/>
      <c r="K2" s="72"/>
      <c r="L2" s="72"/>
    </row>
    <row r="3" spans="1:12" ht="13.2" customHeight="1" x14ac:dyDescent="0.2">
      <c r="A3" s="63" t="s">
        <v>1069</v>
      </c>
      <c r="B3" s="64"/>
      <c r="C3" s="64"/>
      <c r="D3" s="64"/>
      <c r="E3" s="64"/>
      <c r="F3" s="64"/>
      <c r="G3" s="64"/>
      <c r="H3" s="64"/>
      <c r="I3" s="64"/>
      <c r="J3" s="64"/>
      <c r="K3" s="64"/>
      <c r="L3" s="65"/>
    </row>
    <row r="4" spans="1:12" x14ac:dyDescent="0.2">
      <c r="A4" s="66"/>
      <c r="B4" s="67"/>
      <c r="C4" s="67"/>
      <c r="D4" s="67"/>
      <c r="E4" s="67"/>
      <c r="F4" s="67"/>
      <c r="G4" s="67"/>
      <c r="H4" s="67"/>
      <c r="I4" s="67"/>
      <c r="J4" s="67"/>
      <c r="K4" s="67"/>
      <c r="L4" s="68"/>
    </row>
    <row r="5" spans="1:12" x14ac:dyDescent="0.2">
      <c r="A5" s="66"/>
      <c r="B5" s="67"/>
      <c r="C5" s="67"/>
      <c r="D5" s="67"/>
      <c r="E5" s="67"/>
      <c r="F5" s="67"/>
      <c r="G5" s="67"/>
      <c r="H5" s="67"/>
      <c r="I5" s="67"/>
      <c r="J5" s="67"/>
      <c r="K5" s="67"/>
      <c r="L5" s="68"/>
    </row>
    <row r="6" spans="1:12" x14ac:dyDescent="0.2">
      <c r="A6" s="66"/>
      <c r="B6" s="67"/>
      <c r="C6" s="67"/>
      <c r="D6" s="67"/>
      <c r="E6" s="67"/>
      <c r="F6" s="67"/>
      <c r="G6" s="67"/>
      <c r="H6" s="67"/>
      <c r="I6" s="67"/>
      <c r="J6" s="67"/>
      <c r="K6" s="67"/>
      <c r="L6" s="68"/>
    </row>
    <row r="7" spans="1:12" x14ac:dyDescent="0.2">
      <c r="A7" s="66"/>
      <c r="B7" s="67"/>
      <c r="C7" s="67"/>
      <c r="D7" s="67"/>
      <c r="E7" s="67"/>
      <c r="F7" s="67"/>
      <c r="G7" s="67"/>
      <c r="H7" s="67"/>
      <c r="I7" s="67"/>
      <c r="J7" s="67"/>
      <c r="K7" s="67"/>
      <c r="L7" s="68"/>
    </row>
    <row r="8" spans="1:12" x14ac:dyDescent="0.2">
      <c r="A8" s="66"/>
      <c r="B8" s="67"/>
      <c r="C8" s="67"/>
      <c r="D8" s="67"/>
      <c r="E8" s="67"/>
      <c r="F8" s="67"/>
      <c r="G8" s="67"/>
      <c r="H8" s="67"/>
      <c r="I8" s="67"/>
      <c r="J8" s="67"/>
      <c r="K8" s="67"/>
      <c r="L8" s="68"/>
    </row>
    <row r="9" spans="1:12" x14ac:dyDescent="0.2">
      <c r="A9" s="66"/>
      <c r="B9" s="67"/>
      <c r="C9" s="67"/>
      <c r="D9" s="67"/>
      <c r="E9" s="67"/>
      <c r="F9" s="67"/>
      <c r="G9" s="67"/>
      <c r="H9" s="67"/>
      <c r="I9" s="67"/>
      <c r="J9" s="67"/>
      <c r="K9" s="67"/>
      <c r="L9" s="68"/>
    </row>
    <row r="10" spans="1:12" x14ac:dyDescent="0.2">
      <c r="A10" s="66"/>
      <c r="B10" s="67"/>
      <c r="C10" s="67"/>
      <c r="D10" s="67"/>
      <c r="E10" s="67"/>
      <c r="F10" s="67"/>
      <c r="G10" s="67"/>
      <c r="H10" s="67"/>
      <c r="I10" s="67"/>
      <c r="J10" s="67"/>
      <c r="K10" s="67"/>
      <c r="L10" s="68"/>
    </row>
    <row r="11" spans="1:12" x14ac:dyDescent="0.2">
      <c r="A11" s="66"/>
      <c r="B11" s="67"/>
      <c r="C11" s="67"/>
      <c r="D11" s="67"/>
      <c r="E11" s="67"/>
      <c r="F11" s="67"/>
      <c r="G11" s="67"/>
      <c r="H11" s="67"/>
      <c r="I11" s="67"/>
      <c r="J11" s="67"/>
      <c r="K11" s="67"/>
      <c r="L11" s="68"/>
    </row>
    <row r="12" spans="1:12" x14ac:dyDescent="0.2">
      <c r="A12" s="66"/>
      <c r="B12" s="67"/>
      <c r="C12" s="67"/>
      <c r="D12" s="67"/>
      <c r="E12" s="67"/>
      <c r="F12" s="67"/>
      <c r="G12" s="67"/>
      <c r="H12" s="67"/>
      <c r="I12" s="67"/>
      <c r="J12" s="67"/>
      <c r="K12" s="67"/>
      <c r="L12" s="68"/>
    </row>
    <row r="13" spans="1:12" x14ac:dyDescent="0.2">
      <c r="A13" s="66"/>
      <c r="B13" s="67"/>
      <c r="C13" s="67"/>
      <c r="D13" s="67"/>
      <c r="E13" s="67"/>
      <c r="F13" s="67"/>
      <c r="G13" s="67"/>
      <c r="H13" s="67"/>
      <c r="I13" s="67"/>
      <c r="J13" s="67"/>
      <c r="K13" s="67"/>
      <c r="L13" s="68"/>
    </row>
    <row r="14" spans="1:12" x14ac:dyDescent="0.2">
      <c r="A14" s="66"/>
      <c r="B14" s="67"/>
      <c r="C14" s="67"/>
      <c r="D14" s="67"/>
      <c r="E14" s="67"/>
      <c r="F14" s="67"/>
      <c r="G14" s="67"/>
      <c r="H14" s="67"/>
      <c r="I14" s="67"/>
      <c r="J14" s="67"/>
      <c r="K14" s="67"/>
      <c r="L14" s="68"/>
    </row>
    <row r="15" spans="1:12" x14ac:dyDescent="0.2">
      <c r="A15" s="66"/>
      <c r="B15" s="67"/>
      <c r="C15" s="67"/>
      <c r="D15" s="67"/>
      <c r="E15" s="67"/>
      <c r="F15" s="67"/>
      <c r="G15" s="67"/>
      <c r="H15" s="67"/>
      <c r="I15" s="67"/>
      <c r="J15" s="67"/>
      <c r="K15" s="67"/>
      <c r="L15" s="68"/>
    </row>
    <row r="16" spans="1:12" x14ac:dyDescent="0.2">
      <c r="A16" s="69"/>
      <c r="B16" s="70"/>
      <c r="C16" s="70"/>
      <c r="D16" s="70"/>
      <c r="E16" s="70"/>
      <c r="F16" s="70"/>
      <c r="G16" s="70"/>
      <c r="H16" s="70"/>
      <c r="I16" s="70"/>
      <c r="J16" s="70"/>
      <c r="K16" s="70"/>
      <c r="L16" s="71"/>
    </row>
    <row r="21" spans="6:12" ht="13.2" customHeight="1" x14ac:dyDescent="0.2">
      <c r="F21" s="54" t="s">
        <v>998</v>
      </c>
      <c r="G21" s="55"/>
      <c r="H21" s="55"/>
      <c r="I21" s="55"/>
      <c r="J21" s="55"/>
      <c r="K21" s="55"/>
      <c r="L21" s="56"/>
    </row>
    <row r="22" spans="6:12" x14ac:dyDescent="0.2">
      <c r="F22" s="57"/>
      <c r="G22" s="58"/>
      <c r="H22" s="58"/>
      <c r="I22" s="58"/>
      <c r="J22" s="58"/>
      <c r="K22" s="58"/>
      <c r="L22" s="59"/>
    </row>
    <row r="23" spans="6:12" x14ac:dyDescent="0.2">
      <c r="F23" s="57"/>
      <c r="G23" s="58"/>
      <c r="H23" s="58"/>
      <c r="I23" s="58"/>
      <c r="J23" s="58"/>
      <c r="K23" s="58"/>
      <c r="L23" s="59"/>
    </row>
    <row r="24" spans="6:12" x14ac:dyDescent="0.2">
      <c r="F24" s="57"/>
      <c r="G24" s="58"/>
      <c r="H24" s="58"/>
      <c r="I24" s="58"/>
      <c r="J24" s="58"/>
      <c r="K24" s="58"/>
      <c r="L24" s="59"/>
    </row>
    <row r="25" spans="6:12" x14ac:dyDescent="0.2">
      <c r="F25" s="57"/>
      <c r="G25" s="58"/>
      <c r="H25" s="58"/>
      <c r="I25" s="58"/>
      <c r="J25" s="58"/>
      <c r="K25" s="58"/>
      <c r="L25" s="59"/>
    </row>
    <row r="26" spans="6:12" x14ac:dyDescent="0.2">
      <c r="F26" s="57"/>
      <c r="G26" s="58"/>
      <c r="H26" s="58"/>
      <c r="I26" s="58"/>
      <c r="J26" s="58"/>
      <c r="K26" s="58"/>
      <c r="L26" s="59"/>
    </row>
    <row r="27" spans="6:12" x14ac:dyDescent="0.2">
      <c r="F27" s="57"/>
      <c r="G27" s="58"/>
      <c r="H27" s="58"/>
      <c r="I27" s="58"/>
      <c r="J27" s="58"/>
      <c r="K27" s="58"/>
      <c r="L27" s="59"/>
    </row>
    <row r="28" spans="6:12" x14ac:dyDescent="0.2">
      <c r="F28" s="57"/>
      <c r="G28" s="58"/>
      <c r="H28" s="58"/>
      <c r="I28" s="58"/>
      <c r="J28" s="58"/>
      <c r="K28" s="58"/>
      <c r="L28" s="59"/>
    </row>
    <row r="29" spans="6:12" x14ac:dyDescent="0.2">
      <c r="F29" s="57"/>
      <c r="G29" s="58"/>
      <c r="H29" s="58"/>
      <c r="I29" s="58"/>
      <c r="J29" s="58"/>
      <c r="K29" s="58"/>
      <c r="L29" s="59"/>
    </row>
    <row r="30" spans="6:12" x14ac:dyDescent="0.2">
      <c r="F30" s="60"/>
      <c r="G30" s="61"/>
      <c r="H30" s="61"/>
      <c r="I30" s="61"/>
      <c r="J30" s="61"/>
      <c r="K30" s="61"/>
      <c r="L30" s="62"/>
    </row>
    <row r="31" spans="6:12" x14ac:dyDescent="0.2">
      <c r="F31" s="24"/>
      <c r="G31" s="24"/>
      <c r="H31" s="24"/>
      <c r="I31" s="24"/>
      <c r="J31" s="24"/>
      <c r="K31" s="24"/>
      <c r="L31" s="24"/>
    </row>
    <row r="32" spans="6:12" x14ac:dyDescent="0.2">
      <c r="F32" s="24"/>
      <c r="G32" s="24"/>
      <c r="H32" s="24"/>
      <c r="I32" s="24"/>
      <c r="J32" s="24"/>
      <c r="K32" s="24"/>
      <c r="L32" s="24"/>
    </row>
    <row r="33" spans="1:12" x14ac:dyDescent="0.2">
      <c r="F33" s="24"/>
      <c r="G33" s="24"/>
      <c r="H33" s="24"/>
      <c r="I33" s="24"/>
      <c r="J33" s="24"/>
      <c r="K33" s="24"/>
      <c r="L33" s="24"/>
    </row>
    <row r="34" spans="1:12" x14ac:dyDescent="0.2">
      <c r="F34" s="24"/>
      <c r="G34" s="24"/>
      <c r="H34" s="24"/>
      <c r="I34" s="24"/>
      <c r="J34" s="24"/>
      <c r="K34" s="24"/>
      <c r="L34" s="24"/>
    </row>
    <row r="35" spans="1:12" x14ac:dyDescent="0.2">
      <c r="F35" s="24"/>
      <c r="G35" s="24"/>
      <c r="H35" s="24"/>
      <c r="I35" s="24"/>
      <c r="J35" s="24"/>
      <c r="K35" s="24"/>
      <c r="L35" s="24"/>
    </row>
    <row r="41" spans="1:12" x14ac:dyDescent="0.2">
      <c r="A41" s="54" t="s">
        <v>1068</v>
      </c>
      <c r="B41" s="55"/>
      <c r="C41" s="55"/>
      <c r="D41" s="55"/>
      <c r="E41" s="55"/>
      <c r="F41" s="55"/>
      <c r="G41" s="55"/>
      <c r="H41" s="55"/>
      <c r="I41" s="55"/>
      <c r="J41" s="55"/>
      <c r="K41" s="55"/>
      <c r="L41" s="56"/>
    </row>
    <row r="42" spans="1:12" x14ac:dyDescent="0.2">
      <c r="A42" s="57"/>
      <c r="B42" s="58"/>
      <c r="C42" s="58"/>
      <c r="D42" s="58"/>
      <c r="E42" s="58"/>
      <c r="F42" s="58"/>
      <c r="G42" s="58"/>
      <c r="H42" s="58"/>
      <c r="I42" s="58"/>
      <c r="J42" s="58"/>
      <c r="K42" s="58"/>
      <c r="L42" s="59"/>
    </row>
    <row r="43" spans="1:12" x14ac:dyDescent="0.2">
      <c r="A43" s="57"/>
      <c r="B43" s="58"/>
      <c r="C43" s="58"/>
      <c r="D43" s="58"/>
      <c r="E43" s="58"/>
      <c r="F43" s="58"/>
      <c r="G43" s="58"/>
      <c r="H43" s="58"/>
      <c r="I43" s="58"/>
      <c r="J43" s="58"/>
      <c r="K43" s="58"/>
      <c r="L43" s="59"/>
    </row>
    <row r="44" spans="1:12" ht="13.2" customHeight="1" x14ac:dyDescent="0.2">
      <c r="A44" s="57"/>
      <c r="B44" s="58"/>
      <c r="C44" s="58"/>
      <c r="D44" s="58"/>
      <c r="E44" s="58"/>
      <c r="F44" s="58"/>
      <c r="G44" s="58"/>
      <c r="H44" s="58"/>
      <c r="I44" s="58"/>
      <c r="J44" s="58"/>
      <c r="K44" s="58"/>
      <c r="L44" s="59"/>
    </row>
    <row r="45" spans="1:12" x14ac:dyDescent="0.2">
      <c r="A45" s="57"/>
      <c r="B45" s="58"/>
      <c r="C45" s="58"/>
      <c r="D45" s="58"/>
      <c r="E45" s="58"/>
      <c r="F45" s="58"/>
      <c r="G45" s="58"/>
      <c r="H45" s="58"/>
      <c r="I45" s="58"/>
      <c r="J45" s="58"/>
      <c r="K45" s="58"/>
      <c r="L45" s="59"/>
    </row>
    <row r="46" spans="1:12" ht="13.2" customHeight="1" x14ac:dyDescent="0.2">
      <c r="A46" s="57"/>
      <c r="B46" s="58"/>
      <c r="C46" s="58"/>
      <c r="D46" s="58"/>
      <c r="E46" s="58"/>
      <c r="F46" s="58"/>
      <c r="G46" s="58"/>
      <c r="H46" s="58"/>
      <c r="I46" s="58"/>
      <c r="J46" s="58"/>
      <c r="K46" s="58"/>
      <c r="L46" s="59"/>
    </row>
    <row r="47" spans="1:12" x14ac:dyDescent="0.2">
      <c r="A47" s="57"/>
      <c r="B47" s="58"/>
      <c r="C47" s="58"/>
      <c r="D47" s="58"/>
      <c r="E47" s="58"/>
      <c r="F47" s="58"/>
      <c r="G47" s="58"/>
      <c r="H47" s="58"/>
      <c r="I47" s="58"/>
      <c r="J47" s="58"/>
      <c r="K47" s="58"/>
      <c r="L47" s="59"/>
    </row>
    <row r="48" spans="1:12" x14ac:dyDescent="0.2">
      <c r="A48" s="57"/>
      <c r="B48" s="58"/>
      <c r="C48" s="58"/>
      <c r="D48" s="58"/>
      <c r="E48" s="58"/>
      <c r="F48" s="58"/>
      <c r="G48" s="58"/>
      <c r="H48" s="58"/>
      <c r="I48" s="58"/>
      <c r="J48" s="58"/>
      <c r="K48" s="58"/>
      <c r="L48" s="59"/>
    </row>
    <row r="49" spans="1:12" x14ac:dyDescent="0.2">
      <c r="A49" s="57"/>
      <c r="B49" s="58"/>
      <c r="C49" s="58"/>
      <c r="D49" s="58"/>
      <c r="E49" s="58"/>
      <c r="F49" s="58"/>
      <c r="G49" s="58"/>
      <c r="H49" s="58"/>
      <c r="I49" s="58"/>
      <c r="J49" s="58"/>
      <c r="K49" s="58"/>
      <c r="L49" s="59"/>
    </row>
    <row r="50" spans="1:12" x14ac:dyDescent="0.2">
      <c r="A50" s="57"/>
      <c r="B50" s="58"/>
      <c r="C50" s="58"/>
      <c r="D50" s="58"/>
      <c r="E50" s="58"/>
      <c r="F50" s="58"/>
      <c r="G50" s="58"/>
      <c r="H50" s="58"/>
      <c r="I50" s="58"/>
      <c r="J50" s="58"/>
      <c r="K50" s="58"/>
      <c r="L50" s="59"/>
    </row>
    <row r="51" spans="1:12" x14ac:dyDescent="0.2">
      <c r="A51" s="57"/>
      <c r="B51" s="58"/>
      <c r="C51" s="58"/>
      <c r="D51" s="58"/>
      <c r="E51" s="58"/>
      <c r="F51" s="58"/>
      <c r="G51" s="58"/>
      <c r="H51" s="58"/>
      <c r="I51" s="58"/>
      <c r="J51" s="58"/>
      <c r="K51" s="58"/>
      <c r="L51" s="59"/>
    </row>
    <row r="52" spans="1:12" x14ac:dyDescent="0.2">
      <c r="A52" s="57"/>
      <c r="B52" s="58"/>
      <c r="C52" s="58"/>
      <c r="D52" s="58"/>
      <c r="E52" s="58"/>
      <c r="F52" s="58"/>
      <c r="G52" s="58"/>
      <c r="H52" s="58"/>
      <c r="I52" s="58"/>
      <c r="J52" s="58"/>
      <c r="K52" s="58"/>
      <c r="L52" s="59"/>
    </row>
    <row r="53" spans="1:12" x14ac:dyDescent="0.2">
      <c r="A53" s="57"/>
      <c r="B53" s="58"/>
      <c r="C53" s="58"/>
      <c r="D53" s="58"/>
      <c r="E53" s="58"/>
      <c r="F53" s="58"/>
      <c r="G53" s="58"/>
      <c r="H53" s="58"/>
      <c r="I53" s="58"/>
      <c r="J53" s="58"/>
      <c r="K53" s="58"/>
      <c r="L53" s="59"/>
    </row>
    <row r="54" spans="1:12" x14ac:dyDescent="0.2">
      <c r="A54" s="57"/>
      <c r="B54" s="58"/>
      <c r="C54" s="58"/>
      <c r="D54" s="58"/>
      <c r="E54" s="58"/>
      <c r="F54" s="58"/>
      <c r="G54" s="58"/>
      <c r="H54" s="58"/>
      <c r="I54" s="58"/>
      <c r="J54" s="58"/>
      <c r="K54" s="58"/>
      <c r="L54" s="59"/>
    </row>
    <row r="55" spans="1:12" x14ac:dyDescent="0.2">
      <c r="A55" s="57"/>
      <c r="B55" s="58"/>
      <c r="C55" s="58"/>
      <c r="D55" s="58"/>
      <c r="E55" s="58"/>
      <c r="F55" s="58"/>
      <c r="G55" s="58"/>
      <c r="H55" s="58"/>
      <c r="I55" s="58"/>
      <c r="J55" s="58"/>
      <c r="K55" s="58"/>
      <c r="L55" s="59"/>
    </row>
    <row r="56" spans="1:12" x14ac:dyDescent="0.2">
      <c r="A56" s="57"/>
      <c r="B56" s="58"/>
      <c r="C56" s="58"/>
      <c r="D56" s="58"/>
      <c r="E56" s="58"/>
      <c r="F56" s="58"/>
      <c r="G56" s="58"/>
      <c r="H56" s="58"/>
      <c r="I56" s="58"/>
      <c r="J56" s="58"/>
      <c r="K56" s="58"/>
      <c r="L56" s="59"/>
    </row>
    <row r="57" spans="1:12" x14ac:dyDescent="0.2">
      <c r="A57" s="57"/>
      <c r="B57" s="58"/>
      <c r="C57" s="58"/>
      <c r="D57" s="58"/>
      <c r="E57" s="58"/>
      <c r="F57" s="58"/>
      <c r="G57" s="58"/>
      <c r="H57" s="58"/>
      <c r="I57" s="58"/>
      <c r="J57" s="58"/>
      <c r="K57" s="58"/>
      <c r="L57" s="59"/>
    </row>
    <row r="58" spans="1:12" x14ac:dyDescent="0.2">
      <c r="A58" s="57"/>
      <c r="B58" s="58"/>
      <c r="C58" s="58"/>
      <c r="D58" s="58"/>
      <c r="E58" s="58"/>
      <c r="F58" s="58"/>
      <c r="G58" s="58"/>
      <c r="H58" s="58"/>
      <c r="I58" s="58"/>
      <c r="J58" s="58"/>
      <c r="K58" s="58"/>
      <c r="L58" s="59"/>
    </row>
    <row r="59" spans="1:12" x14ac:dyDescent="0.2">
      <c r="A59" s="57"/>
      <c r="B59" s="58"/>
      <c r="C59" s="58"/>
      <c r="D59" s="58"/>
      <c r="E59" s="58"/>
      <c r="F59" s="58"/>
      <c r="G59" s="58"/>
      <c r="H59" s="58"/>
      <c r="I59" s="58"/>
      <c r="J59" s="58"/>
      <c r="K59" s="58"/>
      <c r="L59" s="59"/>
    </row>
    <row r="60" spans="1:12" x14ac:dyDescent="0.2">
      <c r="A60" s="57"/>
      <c r="B60" s="58"/>
      <c r="C60" s="58"/>
      <c r="D60" s="58"/>
      <c r="E60" s="58"/>
      <c r="F60" s="58"/>
      <c r="G60" s="58"/>
      <c r="H60" s="58"/>
      <c r="I60" s="58"/>
      <c r="J60" s="58"/>
      <c r="K60" s="58"/>
      <c r="L60" s="59"/>
    </row>
    <row r="61" spans="1:12" x14ac:dyDescent="0.2">
      <c r="A61" s="57"/>
      <c r="B61" s="58"/>
      <c r="C61" s="58"/>
      <c r="D61" s="58"/>
      <c r="E61" s="58"/>
      <c r="F61" s="58"/>
      <c r="G61" s="58"/>
      <c r="H61" s="58"/>
      <c r="I61" s="58"/>
      <c r="J61" s="58"/>
      <c r="K61" s="58"/>
      <c r="L61" s="59"/>
    </row>
    <row r="62" spans="1:12" x14ac:dyDescent="0.2">
      <c r="A62" s="57"/>
      <c r="B62" s="58"/>
      <c r="C62" s="58"/>
      <c r="D62" s="58"/>
      <c r="E62" s="58"/>
      <c r="F62" s="58"/>
      <c r="G62" s="58"/>
      <c r="H62" s="58"/>
      <c r="I62" s="58"/>
      <c r="J62" s="58"/>
      <c r="K62" s="58"/>
      <c r="L62" s="59"/>
    </row>
    <row r="63" spans="1:12" x14ac:dyDescent="0.2">
      <c r="A63" s="57"/>
      <c r="B63" s="58"/>
      <c r="C63" s="58"/>
      <c r="D63" s="58"/>
      <c r="E63" s="58"/>
      <c r="F63" s="58"/>
      <c r="G63" s="58"/>
      <c r="H63" s="58"/>
      <c r="I63" s="58"/>
      <c r="J63" s="58"/>
      <c r="K63" s="58"/>
      <c r="L63" s="59"/>
    </row>
    <row r="64" spans="1:12" x14ac:dyDescent="0.2">
      <c r="A64" s="57"/>
      <c r="B64" s="58"/>
      <c r="C64" s="58"/>
      <c r="D64" s="58"/>
      <c r="E64" s="58"/>
      <c r="F64" s="58"/>
      <c r="G64" s="58"/>
      <c r="H64" s="58"/>
      <c r="I64" s="58"/>
      <c r="J64" s="58"/>
      <c r="K64" s="58"/>
      <c r="L64" s="59"/>
    </row>
    <row r="65" spans="1:12" x14ac:dyDescent="0.2">
      <c r="A65" s="57"/>
      <c r="B65" s="58"/>
      <c r="C65" s="58"/>
      <c r="D65" s="58"/>
      <c r="E65" s="58"/>
      <c r="F65" s="58"/>
      <c r="G65" s="58"/>
      <c r="H65" s="58"/>
      <c r="I65" s="58"/>
      <c r="J65" s="58"/>
      <c r="K65" s="58"/>
      <c r="L65" s="59"/>
    </row>
    <row r="66" spans="1:12" x14ac:dyDescent="0.2">
      <c r="A66" s="57"/>
      <c r="B66" s="58"/>
      <c r="C66" s="58"/>
      <c r="D66" s="58"/>
      <c r="E66" s="58"/>
      <c r="F66" s="58"/>
      <c r="G66" s="58"/>
      <c r="H66" s="58"/>
      <c r="I66" s="58"/>
      <c r="J66" s="58"/>
      <c r="K66" s="58"/>
      <c r="L66" s="59"/>
    </row>
    <row r="67" spans="1:12" x14ac:dyDescent="0.2">
      <c r="A67" s="57"/>
      <c r="B67" s="58"/>
      <c r="C67" s="58"/>
      <c r="D67" s="58"/>
      <c r="E67" s="58"/>
      <c r="F67" s="58"/>
      <c r="G67" s="58"/>
      <c r="H67" s="58"/>
      <c r="I67" s="58"/>
      <c r="J67" s="58"/>
      <c r="K67" s="58"/>
      <c r="L67" s="59"/>
    </row>
    <row r="68" spans="1:12" x14ac:dyDescent="0.2">
      <c r="A68" s="57"/>
      <c r="B68" s="58"/>
      <c r="C68" s="58"/>
      <c r="D68" s="58"/>
      <c r="E68" s="58"/>
      <c r="F68" s="58"/>
      <c r="G68" s="58"/>
      <c r="H68" s="58"/>
      <c r="I68" s="58"/>
      <c r="J68" s="58"/>
      <c r="K68" s="58"/>
      <c r="L68" s="59"/>
    </row>
    <row r="69" spans="1:12" x14ac:dyDescent="0.2">
      <c r="A69" s="57"/>
      <c r="B69" s="58"/>
      <c r="C69" s="58"/>
      <c r="D69" s="58"/>
      <c r="E69" s="58"/>
      <c r="F69" s="58"/>
      <c r="G69" s="58"/>
      <c r="H69" s="58"/>
      <c r="I69" s="58"/>
      <c r="J69" s="58"/>
      <c r="K69" s="58"/>
      <c r="L69" s="59"/>
    </row>
    <row r="70" spans="1:12" x14ac:dyDescent="0.2">
      <c r="A70" s="57"/>
      <c r="B70" s="58"/>
      <c r="C70" s="58"/>
      <c r="D70" s="58"/>
      <c r="E70" s="58"/>
      <c r="F70" s="58"/>
      <c r="G70" s="58"/>
      <c r="H70" s="58"/>
      <c r="I70" s="58"/>
      <c r="J70" s="58"/>
      <c r="K70" s="58"/>
      <c r="L70" s="59"/>
    </row>
    <row r="71" spans="1:12" x14ac:dyDescent="0.2">
      <c r="A71" s="60"/>
      <c r="B71" s="61"/>
      <c r="C71" s="61"/>
      <c r="D71" s="61"/>
      <c r="E71" s="61"/>
      <c r="F71" s="61"/>
      <c r="G71" s="61"/>
      <c r="H71" s="61"/>
      <c r="I71" s="61"/>
      <c r="J71" s="61"/>
      <c r="K71" s="61"/>
      <c r="L71" s="62"/>
    </row>
  </sheetData>
  <sheetProtection algorithmName="SHA-512" hashValue="xzs4Xq2Nysel2OyFe5WUZTOg5/eXr2xxJSW0tNXIsl7lsX83GdmlO4TA/aXeDwv6iUpHCS/UJYj5+XcIdoR1/g==" saltValue="Js+dAq8r4KayYv2oMcBbFg==" spinCount="100000" sheet="1" objects="1" scenarios="1"/>
  <mergeCells count="4">
    <mergeCell ref="A41:L71"/>
    <mergeCell ref="A3:L16"/>
    <mergeCell ref="A1:L2"/>
    <mergeCell ref="F21:L30"/>
  </mergeCells>
  <phoneticPr fontId="1"/>
  <pageMargins left="0.7" right="0.7" top="0.75" bottom="0.75" header="0.3" footer="0.3"/>
  <pageSetup paperSize="9" scale="83"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E4C40-4BCD-46A6-BC75-ABB00BC4F26B}">
  <sheetPr codeName="Sheet4"/>
  <dimension ref="A1:X47"/>
  <sheetViews>
    <sheetView view="pageBreakPreview" zoomScale="115" zoomScaleNormal="100" zoomScaleSheetLayoutView="115" workbookViewId="0">
      <selection activeCell="K3" sqref="K3"/>
    </sheetView>
  </sheetViews>
  <sheetFormatPr defaultRowHeight="13.2" x14ac:dyDescent="0.2"/>
  <cols>
    <col min="1" max="19" width="4.44140625" customWidth="1"/>
    <col min="20" max="28" width="4.77734375" customWidth="1"/>
  </cols>
  <sheetData>
    <row r="1" spans="1:24" x14ac:dyDescent="0.2">
      <c r="A1" s="80" t="s">
        <v>1063</v>
      </c>
      <c r="B1" s="80"/>
      <c r="C1" s="80"/>
      <c r="D1" s="80"/>
      <c r="E1" s="80"/>
      <c r="F1" s="80"/>
      <c r="G1" s="80"/>
      <c r="H1" s="80"/>
      <c r="I1" s="80"/>
      <c r="J1" s="80"/>
      <c r="K1" s="80"/>
      <c r="L1" s="80"/>
      <c r="M1" s="80"/>
      <c r="N1" s="80"/>
      <c r="O1" s="80"/>
      <c r="P1" s="80"/>
      <c r="Q1" s="80"/>
      <c r="R1" s="80"/>
      <c r="S1" s="80"/>
      <c r="T1" s="80"/>
      <c r="U1" s="80"/>
      <c r="V1" s="80"/>
      <c r="W1" s="80"/>
      <c r="X1" s="80"/>
    </row>
    <row r="2" spans="1:24" x14ac:dyDescent="0.2">
      <c r="A2" s="80"/>
      <c r="B2" s="80"/>
      <c r="C2" s="80"/>
      <c r="D2" s="80"/>
      <c r="E2" s="80"/>
      <c r="F2" s="80"/>
      <c r="G2" s="80"/>
      <c r="H2" s="80"/>
      <c r="I2" s="80"/>
      <c r="J2" s="80"/>
      <c r="K2" s="80"/>
      <c r="L2" s="80"/>
      <c r="M2" s="80"/>
      <c r="N2" s="80"/>
      <c r="O2" s="80"/>
      <c r="P2" s="80"/>
      <c r="Q2" s="80"/>
      <c r="R2" s="80"/>
      <c r="S2" s="80"/>
      <c r="T2" s="80"/>
      <c r="U2" s="80"/>
      <c r="V2" s="80"/>
      <c r="W2" s="80"/>
      <c r="X2" s="80"/>
    </row>
    <row r="3" spans="1:24" ht="19.8" customHeight="1" x14ac:dyDescent="0.2">
      <c r="A3" s="16" t="s">
        <v>961</v>
      </c>
      <c r="B3" s="16"/>
      <c r="C3" s="16"/>
      <c r="D3" s="16"/>
      <c r="E3" s="16"/>
      <c r="F3" s="16"/>
      <c r="G3" s="16"/>
      <c r="H3" s="16"/>
      <c r="I3" s="16"/>
      <c r="J3" s="16"/>
      <c r="K3" s="16"/>
      <c r="L3" s="16"/>
      <c r="M3" s="16"/>
      <c r="N3" s="16"/>
      <c r="O3" s="16"/>
      <c r="P3" s="16"/>
      <c r="Q3" s="16"/>
      <c r="R3" s="16"/>
      <c r="S3" s="16"/>
      <c r="T3" s="16"/>
      <c r="U3" s="16"/>
      <c r="V3" s="16"/>
      <c r="W3" s="16"/>
      <c r="X3" s="16"/>
    </row>
    <row r="4" spans="1:24" ht="19.8" customHeight="1" x14ac:dyDescent="0.2">
      <c r="A4" s="77" t="s">
        <v>953</v>
      </c>
      <c r="B4" s="77"/>
      <c r="C4" s="89" t="s">
        <v>671</v>
      </c>
      <c r="D4" s="89"/>
      <c r="E4" s="89"/>
      <c r="F4" s="89"/>
      <c r="G4" s="81"/>
      <c r="H4" s="81"/>
      <c r="I4" s="81"/>
      <c r="J4" s="81"/>
      <c r="K4" s="81"/>
      <c r="L4" s="81"/>
      <c r="M4" s="81"/>
      <c r="N4" s="81"/>
      <c r="O4" s="81"/>
      <c r="P4" s="16"/>
      <c r="Q4" s="73" t="s">
        <v>677</v>
      </c>
      <c r="R4" s="77" t="s">
        <v>959</v>
      </c>
      <c r="S4" s="77"/>
      <c r="T4" s="81"/>
      <c r="U4" s="81"/>
      <c r="V4" s="81"/>
      <c r="W4" s="81"/>
      <c r="X4" s="81"/>
    </row>
    <row r="5" spans="1:24" ht="19.8" customHeight="1" x14ac:dyDescent="0.2">
      <c r="A5" s="77"/>
      <c r="B5" s="77"/>
      <c r="C5" s="89" t="s">
        <v>954</v>
      </c>
      <c r="D5" s="89"/>
      <c r="E5" s="89"/>
      <c r="F5" s="89"/>
      <c r="G5" s="81"/>
      <c r="H5" s="81"/>
      <c r="I5" s="81"/>
      <c r="J5" s="81"/>
      <c r="K5" s="81"/>
      <c r="L5" s="81"/>
      <c r="M5" s="81"/>
      <c r="N5" s="81"/>
      <c r="O5" s="81"/>
      <c r="P5" s="17"/>
      <c r="Q5" s="73"/>
      <c r="R5" s="77" t="s">
        <v>678</v>
      </c>
      <c r="S5" s="77"/>
      <c r="T5" s="81"/>
      <c r="U5" s="81"/>
      <c r="V5" s="81"/>
      <c r="W5" s="81"/>
      <c r="X5" s="81"/>
    </row>
    <row r="6" spans="1:24" ht="19.8" customHeight="1" x14ac:dyDescent="0.2">
      <c r="A6" s="77"/>
      <c r="B6" s="77"/>
      <c r="C6" s="89" t="s">
        <v>672</v>
      </c>
      <c r="D6" s="89"/>
      <c r="E6" s="89"/>
      <c r="F6" s="89"/>
      <c r="G6" s="81"/>
      <c r="H6" s="81"/>
      <c r="I6" s="81"/>
      <c r="J6" s="81"/>
      <c r="K6" s="81"/>
      <c r="L6" s="81"/>
      <c r="M6" s="81"/>
      <c r="N6" s="81"/>
      <c r="O6" s="81"/>
      <c r="P6" s="17"/>
      <c r="Q6" s="73"/>
      <c r="R6" s="77" t="s">
        <v>679</v>
      </c>
      <c r="S6" s="77"/>
      <c r="T6" s="82"/>
      <c r="U6" s="82"/>
      <c r="V6" s="82"/>
      <c r="W6" s="82"/>
      <c r="X6" s="82"/>
    </row>
    <row r="7" spans="1:24" ht="19.8" customHeight="1" x14ac:dyDescent="0.2">
      <c r="A7" s="77"/>
      <c r="B7" s="77"/>
      <c r="C7" s="89" t="s">
        <v>673</v>
      </c>
      <c r="D7" s="89"/>
      <c r="E7" s="89"/>
      <c r="F7" s="89"/>
      <c r="G7" s="81"/>
      <c r="H7" s="81"/>
      <c r="I7" s="81"/>
      <c r="J7" s="81"/>
      <c r="K7" s="81"/>
      <c r="L7" s="81"/>
      <c r="M7" s="81"/>
      <c r="N7" s="81"/>
      <c r="O7" s="81"/>
      <c r="P7" s="17"/>
      <c r="Q7" s="73"/>
      <c r="R7" s="77" t="s">
        <v>680</v>
      </c>
      <c r="S7" s="77"/>
      <c r="T7" s="81"/>
      <c r="U7" s="81"/>
      <c r="V7" s="81"/>
      <c r="W7" s="81"/>
      <c r="X7" s="81"/>
    </row>
    <row r="8" spans="1:24" ht="19.8" customHeight="1" x14ac:dyDescent="0.2">
      <c r="A8" s="77"/>
      <c r="B8" s="77"/>
      <c r="C8" s="89" t="s">
        <v>675</v>
      </c>
      <c r="D8" s="89"/>
      <c r="E8" s="89"/>
      <c r="F8" s="89"/>
      <c r="G8" s="81" t="s">
        <v>741</v>
      </c>
      <c r="H8" s="81"/>
      <c r="I8" s="81"/>
      <c r="J8" s="81"/>
      <c r="K8" s="81"/>
      <c r="L8" s="81"/>
      <c r="M8" s="81"/>
      <c r="N8" s="81"/>
      <c r="O8" s="81"/>
      <c r="P8" s="17"/>
      <c r="Q8" s="25" t="str">
        <f>IF(COUNTIF(制御シート!$D$2:$D$6,"true")&gt;=2,"2つ選択されています。","")</f>
        <v/>
      </c>
      <c r="R8" s="16"/>
      <c r="S8" s="16"/>
      <c r="T8" s="16"/>
      <c r="U8" s="16"/>
      <c r="V8" s="16"/>
      <c r="W8" s="16"/>
      <c r="X8" s="16"/>
    </row>
    <row r="9" spans="1:24" ht="19.8" customHeight="1" x14ac:dyDescent="0.2">
      <c r="A9" s="16"/>
      <c r="B9" s="16"/>
      <c r="C9" s="16"/>
      <c r="D9" s="16"/>
      <c r="E9" s="16"/>
      <c r="F9" s="16"/>
      <c r="G9" s="16"/>
      <c r="H9" s="16"/>
      <c r="I9" s="16"/>
      <c r="J9" s="16"/>
      <c r="K9" s="16"/>
      <c r="L9" s="16"/>
      <c r="M9" s="16"/>
      <c r="N9" s="16"/>
      <c r="O9" s="16"/>
      <c r="P9" s="16"/>
      <c r="Q9" s="73" t="s">
        <v>960</v>
      </c>
      <c r="R9" s="89" t="s">
        <v>692</v>
      </c>
      <c r="S9" s="89"/>
      <c r="T9" s="89"/>
      <c r="U9" s="89"/>
      <c r="V9" s="86"/>
      <c r="W9" s="86"/>
      <c r="X9" s="86"/>
    </row>
    <row r="10" spans="1:24" ht="19.8" customHeight="1" x14ac:dyDescent="0.2">
      <c r="A10" s="77" t="s">
        <v>674</v>
      </c>
      <c r="B10" s="77"/>
      <c r="C10" s="89" t="s">
        <v>676</v>
      </c>
      <c r="D10" s="89"/>
      <c r="E10" s="89"/>
      <c r="F10" s="89"/>
      <c r="G10" s="81"/>
      <c r="H10" s="81"/>
      <c r="I10" s="81"/>
      <c r="J10" s="81"/>
      <c r="K10" s="81"/>
      <c r="L10" s="81"/>
      <c r="M10" s="81"/>
      <c r="N10" s="81"/>
      <c r="O10" s="81"/>
      <c r="P10" s="17"/>
      <c r="Q10" s="73"/>
      <c r="R10" s="89" t="s">
        <v>693</v>
      </c>
      <c r="S10" s="89"/>
      <c r="T10" s="89"/>
      <c r="U10" s="89"/>
      <c r="V10" s="86"/>
      <c r="W10" s="86"/>
      <c r="X10" s="86"/>
    </row>
    <row r="11" spans="1:24" ht="19.8" customHeight="1" x14ac:dyDescent="0.2">
      <c r="A11" s="77"/>
      <c r="B11" s="77"/>
      <c r="C11" s="89" t="s">
        <v>955</v>
      </c>
      <c r="D11" s="89"/>
      <c r="E11" s="89"/>
      <c r="F11" s="89"/>
      <c r="G11" s="81"/>
      <c r="H11" s="81"/>
      <c r="I11" s="81"/>
      <c r="J11" s="81"/>
      <c r="K11" s="81"/>
      <c r="L11" s="81"/>
      <c r="M11" s="81"/>
      <c r="N11" s="81"/>
      <c r="O11" s="81"/>
      <c r="P11" s="17"/>
      <c r="Q11" s="73"/>
      <c r="R11" s="89" t="s">
        <v>694</v>
      </c>
      <c r="S11" s="89"/>
      <c r="T11" s="89"/>
      <c r="U11" s="89"/>
      <c r="V11" s="86"/>
      <c r="W11" s="86"/>
      <c r="X11" s="86"/>
    </row>
    <row r="12" spans="1:24" ht="19.8" customHeight="1" x14ac:dyDescent="0.2">
      <c r="A12" s="77"/>
      <c r="B12" s="77"/>
      <c r="C12" s="89" t="s">
        <v>956</v>
      </c>
      <c r="D12" s="89"/>
      <c r="E12" s="89" t="s">
        <v>957</v>
      </c>
      <c r="F12" s="89"/>
      <c r="G12" s="81"/>
      <c r="H12" s="81"/>
      <c r="I12" s="81"/>
      <c r="J12" s="81"/>
      <c r="K12" s="81"/>
      <c r="L12" s="81"/>
      <c r="M12" s="81"/>
      <c r="N12" s="81"/>
      <c r="O12" s="81"/>
      <c r="P12" s="17"/>
      <c r="Q12" s="73"/>
      <c r="R12" s="89" t="s">
        <v>695</v>
      </c>
      <c r="S12" s="89"/>
      <c r="T12" s="89"/>
      <c r="U12" s="89"/>
      <c r="V12" s="86"/>
      <c r="W12" s="86"/>
      <c r="X12" s="86"/>
    </row>
    <row r="13" spans="1:24" ht="19.8" customHeight="1" x14ac:dyDescent="0.2">
      <c r="A13" s="77"/>
      <c r="B13" s="77"/>
      <c r="C13" s="89"/>
      <c r="D13" s="89"/>
      <c r="E13" s="89" t="s">
        <v>958</v>
      </c>
      <c r="F13" s="89"/>
      <c r="G13" s="81"/>
      <c r="H13" s="81"/>
      <c r="I13" s="81"/>
      <c r="J13" s="81"/>
      <c r="K13" s="81"/>
      <c r="L13" s="81"/>
      <c r="M13" s="81"/>
      <c r="N13" s="81"/>
      <c r="O13" s="81"/>
      <c r="P13" s="17"/>
      <c r="Q13" s="73"/>
      <c r="R13" s="89" t="s">
        <v>30</v>
      </c>
      <c r="S13" s="89"/>
      <c r="T13" s="89"/>
      <c r="U13" s="89"/>
      <c r="V13" s="86"/>
      <c r="W13" s="86"/>
      <c r="X13" s="86"/>
    </row>
    <row r="14" spans="1:24" ht="19.8" customHeight="1" x14ac:dyDescent="0.2">
      <c r="A14" s="77"/>
      <c r="B14" s="77"/>
      <c r="C14" s="89" t="s">
        <v>1065</v>
      </c>
      <c r="D14" s="89"/>
      <c r="E14" s="89"/>
      <c r="F14" s="89"/>
      <c r="G14" s="77"/>
      <c r="H14" s="77"/>
      <c r="I14" s="77"/>
      <c r="J14" s="90"/>
      <c r="K14" s="32" t="s">
        <v>1066</v>
      </c>
      <c r="L14" s="77"/>
      <c r="M14" s="77"/>
      <c r="N14" s="90"/>
      <c r="O14" s="32" t="s">
        <v>1067</v>
      </c>
      <c r="P14" s="16"/>
      <c r="Q14" s="16"/>
      <c r="R14" s="16"/>
      <c r="S14" s="16"/>
      <c r="T14" s="16"/>
      <c r="U14" s="16"/>
      <c r="V14" s="16"/>
      <c r="W14" s="16"/>
      <c r="X14" s="16"/>
    </row>
    <row r="15" spans="1:24" ht="19.8" customHeight="1" x14ac:dyDescent="0.2">
      <c r="A15" s="16" t="s">
        <v>963</v>
      </c>
      <c r="B15" s="16"/>
      <c r="C15" s="16"/>
      <c r="D15" s="16"/>
      <c r="E15" s="16"/>
      <c r="F15" s="16"/>
      <c r="G15" s="16"/>
      <c r="H15" s="16"/>
      <c r="I15" s="16"/>
      <c r="J15" s="16"/>
      <c r="K15" s="18" t="s">
        <v>966</v>
      </c>
      <c r="L15" s="16"/>
      <c r="M15" s="16"/>
      <c r="N15" s="16"/>
      <c r="O15" s="16"/>
      <c r="P15" s="16"/>
      <c r="Q15" s="16"/>
      <c r="R15" s="16"/>
      <c r="S15" s="16"/>
      <c r="T15" s="16"/>
      <c r="U15" s="16"/>
      <c r="V15" s="16"/>
      <c r="W15" s="16"/>
      <c r="X15" s="16"/>
    </row>
    <row r="16" spans="1:24" ht="19.8" customHeight="1" x14ac:dyDescent="0.2">
      <c r="A16" s="88" t="s">
        <v>962</v>
      </c>
      <c r="B16" s="88"/>
      <c r="C16" s="77" t="s">
        <v>696</v>
      </c>
      <c r="D16" s="77"/>
      <c r="E16" s="77"/>
      <c r="F16" s="77"/>
      <c r="G16" s="86"/>
      <c r="H16" s="86"/>
      <c r="I16" s="16"/>
      <c r="J16" s="87" t="s">
        <v>965</v>
      </c>
      <c r="K16" s="83"/>
      <c r="L16" s="77" t="s">
        <v>704</v>
      </c>
      <c r="M16" s="77"/>
      <c r="N16" s="77"/>
      <c r="O16" s="86"/>
      <c r="P16" s="86"/>
      <c r="Q16" s="16"/>
      <c r="R16" s="83" t="s">
        <v>967</v>
      </c>
      <c r="S16" s="83"/>
      <c r="T16" s="84" t="s">
        <v>968</v>
      </c>
      <c r="U16" s="85"/>
      <c r="V16" s="86"/>
      <c r="W16" s="86"/>
      <c r="X16" s="86"/>
    </row>
    <row r="17" spans="1:24" ht="19.8" customHeight="1" x14ac:dyDescent="0.2">
      <c r="A17" s="88"/>
      <c r="B17" s="88"/>
      <c r="C17" s="77" t="s">
        <v>697</v>
      </c>
      <c r="D17" s="77"/>
      <c r="E17" s="77"/>
      <c r="F17" s="77"/>
      <c r="G17" s="86"/>
      <c r="H17" s="86"/>
      <c r="I17" s="16"/>
      <c r="J17" s="83"/>
      <c r="K17" s="83"/>
      <c r="L17" s="77" t="s">
        <v>697</v>
      </c>
      <c r="M17" s="77"/>
      <c r="N17" s="77"/>
      <c r="O17" s="86"/>
      <c r="P17" s="86"/>
      <c r="Q17" s="16"/>
      <c r="R17" s="83"/>
      <c r="S17" s="83"/>
      <c r="T17" s="85"/>
      <c r="U17" s="85"/>
      <c r="V17" s="86"/>
      <c r="W17" s="86"/>
      <c r="X17" s="86"/>
    </row>
    <row r="18" spans="1:24" ht="19.8" customHeight="1" x14ac:dyDescent="0.2">
      <c r="A18" s="88"/>
      <c r="B18" s="88"/>
      <c r="C18" s="77" t="s">
        <v>698</v>
      </c>
      <c r="D18" s="77"/>
      <c r="E18" s="77"/>
      <c r="F18" s="77"/>
      <c r="G18" s="86"/>
      <c r="H18" s="86"/>
      <c r="I18" s="16"/>
      <c r="J18" s="83"/>
      <c r="K18" s="83"/>
      <c r="L18" s="77" t="s">
        <v>698</v>
      </c>
      <c r="M18" s="77"/>
      <c r="N18" s="77"/>
      <c r="O18" s="86"/>
      <c r="P18" s="86"/>
      <c r="Q18" s="16"/>
      <c r="R18" s="83"/>
      <c r="S18" s="83"/>
      <c r="T18" s="85"/>
      <c r="U18" s="85"/>
      <c r="V18" s="86"/>
      <c r="W18" s="86"/>
      <c r="X18" s="86"/>
    </row>
    <row r="19" spans="1:24" ht="19.8" customHeight="1" x14ac:dyDescent="0.2">
      <c r="A19" s="88"/>
      <c r="B19" s="88"/>
      <c r="C19" s="77" t="s">
        <v>699</v>
      </c>
      <c r="D19" s="77"/>
      <c r="E19" s="77"/>
      <c r="F19" s="77"/>
      <c r="G19" s="86"/>
      <c r="H19" s="86"/>
      <c r="I19" s="16"/>
      <c r="J19" s="83"/>
      <c r="K19" s="83"/>
      <c r="L19" s="77" t="s">
        <v>699</v>
      </c>
      <c r="M19" s="77"/>
      <c r="N19" s="77"/>
      <c r="O19" s="86"/>
      <c r="P19" s="86"/>
      <c r="Q19" s="16"/>
      <c r="R19" s="83"/>
      <c r="S19" s="83"/>
      <c r="T19" s="84" t="s">
        <v>969</v>
      </c>
      <c r="U19" s="85"/>
      <c r="V19" s="86"/>
      <c r="W19" s="86"/>
      <c r="X19" s="86"/>
    </row>
    <row r="20" spans="1:24" ht="19.8" customHeight="1" x14ac:dyDescent="0.2">
      <c r="A20" s="88"/>
      <c r="B20" s="88"/>
      <c r="C20" s="77" t="s">
        <v>700</v>
      </c>
      <c r="D20" s="77"/>
      <c r="E20" s="77"/>
      <c r="F20" s="77"/>
      <c r="G20" s="86"/>
      <c r="H20" s="86"/>
      <c r="I20" s="16"/>
      <c r="J20" s="83"/>
      <c r="K20" s="83"/>
      <c r="L20" s="77" t="s">
        <v>700</v>
      </c>
      <c r="M20" s="77"/>
      <c r="N20" s="77"/>
      <c r="O20" s="86"/>
      <c r="P20" s="86"/>
      <c r="Q20" s="16"/>
      <c r="R20" s="83"/>
      <c r="S20" s="83"/>
      <c r="T20" s="85"/>
      <c r="U20" s="85"/>
      <c r="V20" s="86"/>
      <c r="W20" s="86"/>
      <c r="X20" s="86"/>
    </row>
    <row r="21" spans="1:24" ht="19.8" customHeight="1" x14ac:dyDescent="0.2">
      <c r="A21" s="88"/>
      <c r="B21" s="88"/>
      <c r="C21" s="77" t="s">
        <v>701</v>
      </c>
      <c r="D21" s="77"/>
      <c r="E21" s="77"/>
      <c r="F21" s="77"/>
      <c r="G21" s="86"/>
      <c r="H21" s="86"/>
      <c r="I21" s="16"/>
      <c r="J21" s="83"/>
      <c r="K21" s="83"/>
      <c r="L21" s="77" t="s">
        <v>705</v>
      </c>
      <c r="M21" s="77"/>
      <c r="N21" s="77"/>
      <c r="O21" s="86"/>
      <c r="P21" s="86"/>
      <c r="Q21" s="16"/>
      <c r="R21" s="83"/>
      <c r="S21" s="83"/>
      <c r="T21" s="85"/>
      <c r="U21" s="85"/>
      <c r="V21" s="86"/>
      <c r="W21" s="86"/>
      <c r="X21" s="86"/>
    </row>
    <row r="22" spans="1:24" ht="19.8" customHeight="1" x14ac:dyDescent="0.2">
      <c r="A22" s="88"/>
      <c r="B22" s="88"/>
      <c r="C22" s="77" t="s">
        <v>702</v>
      </c>
      <c r="D22" s="77"/>
      <c r="E22" s="77"/>
      <c r="F22" s="77"/>
      <c r="G22" s="86"/>
      <c r="H22" s="86"/>
      <c r="I22" s="25" t="str">
        <f>IF(COUNTIF(制御シート!$G$2:$G$9,"true")&gt;=2,"←2つ選択されています。","")</f>
        <v/>
      </c>
      <c r="J22" s="16"/>
      <c r="K22" s="19"/>
      <c r="L22" s="16"/>
      <c r="M22" s="16"/>
      <c r="N22" s="16"/>
      <c r="O22" s="25" t="str">
        <f>IF(COUNTIF(制御シート!$G$12:$G$17,"true")&gt;=2,"↑2つ選択されています。","")</f>
        <v/>
      </c>
      <c r="P22" s="16"/>
      <c r="Q22" s="16"/>
      <c r="R22" s="25" t="str">
        <f>IF(COUNTIF(制御シート!$G$20:$G$21,"true")&gt;=2,"2つ選択されています。↑","")</f>
        <v/>
      </c>
      <c r="S22" s="16"/>
      <c r="T22" s="16"/>
      <c r="U22" s="16"/>
      <c r="V22" s="16"/>
      <c r="W22" s="16"/>
      <c r="X22" s="16"/>
    </row>
    <row r="23" spans="1:24" ht="19.8" customHeight="1" x14ac:dyDescent="0.2">
      <c r="A23" s="88"/>
      <c r="B23" s="88"/>
      <c r="C23" s="77" t="s">
        <v>703</v>
      </c>
      <c r="D23" s="77"/>
      <c r="E23" s="77"/>
      <c r="F23" s="77"/>
      <c r="G23" s="86"/>
      <c r="H23" s="86"/>
      <c r="I23" s="16"/>
      <c r="J23" s="16"/>
      <c r="K23" s="16"/>
      <c r="L23" s="16"/>
      <c r="M23" s="16"/>
      <c r="N23" s="16"/>
      <c r="O23" s="16" t="s">
        <v>971</v>
      </c>
      <c r="P23" s="16"/>
      <c r="Q23" s="16"/>
      <c r="R23" s="16"/>
      <c r="S23" s="16"/>
      <c r="T23" s="16"/>
      <c r="U23" s="16"/>
      <c r="V23" s="16"/>
      <c r="W23" s="16"/>
      <c r="X23" s="16"/>
    </row>
    <row r="24" spans="1:24" ht="19.8" customHeight="1" x14ac:dyDescent="0.2">
      <c r="A24" s="20" t="s">
        <v>970</v>
      </c>
      <c r="B24" s="21"/>
      <c r="C24" s="16"/>
      <c r="D24" s="16"/>
      <c r="E24" s="16"/>
      <c r="F24" s="16"/>
      <c r="G24" s="16"/>
      <c r="H24" s="16"/>
      <c r="I24" s="16"/>
      <c r="J24" s="16"/>
      <c r="K24" s="16"/>
      <c r="L24" s="16"/>
      <c r="M24" s="16"/>
      <c r="N24" s="16"/>
      <c r="O24" s="16"/>
      <c r="P24" s="16"/>
      <c r="Q24" s="16"/>
      <c r="R24" s="16"/>
      <c r="S24" s="16"/>
      <c r="T24" s="16"/>
      <c r="U24" s="16"/>
      <c r="V24" s="16"/>
      <c r="W24" s="16"/>
      <c r="X24" s="16"/>
    </row>
    <row r="25" spans="1:24" ht="19.8" customHeight="1" x14ac:dyDescent="0.2">
      <c r="A25" s="22" t="s">
        <v>964</v>
      </c>
      <c r="B25" s="16"/>
      <c r="C25" s="16"/>
      <c r="D25" s="16"/>
      <c r="E25" s="16"/>
      <c r="F25" s="16"/>
      <c r="G25" s="16"/>
      <c r="H25" s="16"/>
      <c r="I25" s="16"/>
      <c r="J25" s="16"/>
      <c r="K25" s="16"/>
      <c r="L25" s="16"/>
      <c r="M25" s="16"/>
      <c r="N25" s="16"/>
      <c r="O25" s="16"/>
      <c r="P25" s="16"/>
      <c r="Q25" s="16"/>
      <c r="R25" s="16"/>
      <c r="S25" s="16"/>
      <c r="T25" s="16"/>
      <c r="U25" s="16"/>
      <c r="V25" s="16"/>
      <c r="W25" s="16"/>
      <c r="X25" s="16"/>
    </row>
    <row r="26" spans="1:24" ht="19.8"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row>
    <row r="27" spans="1:24" ht="19.8" customHeight="1" x14ac:dyDescent="0.2">
      <c r="A27" s="77" t="s">
        <v>974</v>
      </c>
      <c r="B27" s="77"/>
      <c r="C27" s="77"/>
      <c r="D27" s="77"/>
      <c r="E27" s="77"/>
      <c r="F27" s="77"/>
      <c r="G27" s="77"/>
      <c r="H27" s="77"/>
      <c r="I27" s="77"/>
      <c r="J27" s="77"/>
      <c r="K27" s="77"/>
      <c r="L27" s="77"/>
      <c r="M27" s="77"/>
      <c r="N27" s="77"/>
      <c r="O27" s="77"/>
      <c r="P27" s="77"/>
      <c r="Q27" s="77"/>
      <c r="R27" s="77"/>
      <c r="S27" s="16"/>
      <c r="T27" s="77" t="s">
        <v>972</v>
      </c>
      <c r="U27" s="77"/>
      <c r="V27" s="77"/>
      <c r="W27" s="77"/>
      <c r="X27" s="77"/>
    </row>
    <row r="28" spans="1:24" ht="19.8" customHeight="1" x14ac:dyDescent="0.2">
      <c r="A28" s="73" t="s">
        <v>706</v>
      </c>
      <c r="B28" s="73" t="s">
        <v>707</v>
      </c>
      <c r="C28" s="73" t="s">
        <v>709</v>
      </c>
      <c r="D28" s="73" t="s">
        <v>708</v>
      </c>
      <c r="E28" s="73" t="s">
        <v>710</v>
      </c>
      <c r="F28" s="73" t="s">
        <v>711</v>
      </c>
      <c r="G28" s="73" t="s">
        <v>712</v>
      </c>
      <c r="H28" s="74" t="s">
        <v>713</v>
      </c>
      <c r="I28" s="74" t="s">
        <v>714</v>
      </c>
      <c r="J28" s="73" t="s">
        <v>1111</v>
      </c>
      <c r="K28" s="73" t="s">
        <v>355</v>
      </c>
      <c r="L28" s="73" t="s">
        <v>716</v>
      </c>
      <c r="M28" s="73" t="s">
        <v>717</v>
      </c>
      <c r="N28" s="73" t="s">
        <v>718</v>
      </c>
      <c r="O28" s="73" t="s">
        <v>719</v>
      </c>
      <c r="P28" s="73" t="s">
        <v>720</v>
      </c>
      <c r="Q28" s="73" t="s">
        <v>721</v>
      </c>
      <c r="R28" s="73" t="s">
        <v>722</v>
      </c>
      <c r="S28" s="16"/>
      <c r="T28" s="78"/>
      <c r="U28" s="78"/>
      <c r="V28" s="78"/>
      <c r="W28" s="78"/>
      <c r="X28" s="78"/>
    </row>
    <row r="29" spans="1:24" ht="19.8" customHeight="1" x14ac:dyDescent="0.2">
      <c r="A29" s="73"/>
      <c r="B29" s="73"/>
      <c r="C29" s="73"/>
      <c r="D29" s="73"/>
      <c r="E29" s="73"/>
      <c r="F29" s="73"/>
      <c r="G29" s="73"/>
      <c r="H29" s="74"/>
      <c r="I29" s="74"/>
      <c r="J29" s="73"/>
      <c r="K29" s="73"/>
      <c r="L29" s="73"/>
      <c r="M29" s="73"/>
      <c r="N29" s="73"/>
      <c r="O29" s="73"/>
      <c r="P29" s="73"/>
      <c r="Q29" s="73"/>
      <c r="R29" s="73"/>
      <c r="S29" s="16"/>
      <c r="T29" s="78"/>
      <c r="U29" s="78"/>
      <c r="V29" s="78"/>
      <c r="W29" s="78"/>
      <c r="X29" s="78"/>
    </row>
    <row r="30" spans="1:24" ht="19.8" customHeight="1" x14ac:dyDescent="0.2">
      <c r="A30" s="73"/>
      <c r="B30" s="73"/>
      <c r="C30" s="73"/>
      <c r="D30" s="73"/>
      <c r="E30" s="73"/>
      <c r="F30" s="73"/>
      <c r="G30" s="73"/>
      <c r="H30" s="74"/>
      <c r="I30" s="74"/>
      <c r="J30" s="73"/>
      <c r="K30" s="73"/>
      <c r="L30" s="73"/>
      <c r="M30" s="73"/>
      <c r="N30" s="73"/>
      <c r="O30" s="73"/>
      <c r="P30" s="73"/>
      <c r="Q30" s="73"/>
      <c r="R30" s="73"/>
      <c r="S30" s="16"/>
      <c r="T30" s="78"/>
      <c r="U30" s="78"/>
      <c r="V30" s="78"/>
      <c r="W30" s="78"/>
      <c r="X30" s="78"/>
    </row>
    <row r="31" spans="1:24" ht="19.8" customHeight="1" x14ac:dyDescent="0.2">
      <c r="A31" s="73"/>
      <c r="B31" s="73"/>
      <c r="C31" s="73"/>
      <c r="D31" s="73"/>
      <c r="E31" s="73"/>
      <c r="F31" s="73"/>
      <c r="G31" s="73"/>
      <c r="H31" s="74"/>
      <c r="I31" s="74"/>
      <c r="J31" s="73"/>
      <c r="K31" s="73"/>
      <c r="L31" s="73"/>
      <c r="M31" s="73"/>
      <c r="N31" s="73"/>
      <c r="O31" s="73"/>
      <c r="P31" s="73"/>
      <c r="Q31" s="73"/>
      <c r="R31" s="73"/>
      <c r="S31" s="16"/>
      <c r="T31" s="78"/>
      <c r="U31" s="78"/>
      <c r="V31" s="78"/>
      <c r="W31" s="78"/>
      <c r="X31" s="78"/>
    </row>
    <row r="32" spans="1:24" ht="19.8" customHeight="1" x14ac:dyDescent="0.2">
      <c r="A32" s="73"/>
      <c r="B32" s="73"/>
      <c r="C32" s="73"/>
      <c r="D32" s="73"/>
      <c r="E32" s="73"/>
      <c r="F32" s="73"/>
      <c r="G32" s="73"/>
      <c r="H32" s="74"/>
      <c r="I32" s="74"/>
      <c r="J32" s="73"/>
      <c r="K32" s="73"/>
      <c r="L32" s="73"/>
      <c r="M32" s="73"/>
      <c r="N32" s="73"/>
      <c r="O32" s="73"/>
      <c r="P32" s="73"/>
      <c r="Q32" s="73"/>
      <c r="R32" s="73"/>
      <c r="S32" s="16"/>
      <c r="T32" s="78"/>
      <c r="U32" s="78"/>
      <c r="V32" s="78"/>
      <c r="W32" s="78"/>
      <c r="X32" s="78"/>
    </row>
    <row r="33" spans="1:24" ht="19.8" customHeight="1" x14ac:dyDescent="0.2">
      <c r="A33" s="3"/>
      <c r="B33" s="3"/>
      <c r="C33" s="3"/>
      <c r="D33" s="3"/>
      <c r="E33" s="3"/>
      <c r="F33" s="3"/>
      <c r="G33" s="3"/>
      <c r="H33" s="3"/>
      <c r="I33" s="3"/>
      <c r="J33" s="3"/>
      <c r="K33" s="3"/>
      <c r="L33" s="3"/>
      <c r="M33" s="3"/>
      <c r="N33" s="3"/>
      <c r="O33" s="3"/>
      <c r="P33" s="3"/>
      <c r="Q33" s="3"/>
      <c r="R33" s="3"/>
      <c r="S33" s="16"/>
      <c r="T33" s="78"/>
      <c r="U33" s="78"/>
      <c r="V33" s="78"/>
      <c r="W33" s="78"/>
      <c r="X33" s="78"/>
    </row>
    <row r="34" spans="1:24" ht="19.8"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row>
    <row r="35" spans="1:24" ht="19.8" customHeight="1" x14ac:dyDescent="0.2">
      <c r="A35" s="77" t="s">
        <v>973</v>
      </c>
      <c r="B35" s="77"/>
      <c r="C35" s="77"/>
      <c r="D35" s="77"/>
      <c r="E35" s="77"/>
      <c r="F35" s="77"/>
      <c r="G35" s="77"/>
      <c r="H35" s="77"/>
      <c r="I35" s="77"/>
      <c r="J35" s="77"/>
      <c r="K35" s="77"/>
      <c r="L35" s="77"/>
      <c r="M35" s="77"/>
      <c r="N35" s="77"/>
      <c r="O35" s="77"/>
      <c r="P35" s="77"/>
      <c r="Q35" s="77"/>
      <c r="R35" s="77"/>
      <c r="S35" s="77"/>
      <c r="T35" s="77"/>
      <c r="U35" s="77"/>
      <c r="V35" s="77"/>
      <c r="W35" s="77"/>
      <c r="X35" s="77"/>
    </row>
    <row r="36" spans="1:24" ht="19.8" customHeight="1" x14ac:dyDescent="0.2">
      <c r="A36" s="73" t="s">
        <v>723</v>
      </c>
      <c r="B36" s="73" t="s">
        <v>724</v>
      </c>
      <c r="C36" s="79" t="s">
        <v>991</v>
      </c>
      <c r="D36" s="73" t="s">
        <v>726</v>
      </c>
      <c r="E36" s="73" t="s">
        <v>776</v>
      </c>
      <c r="F36" s="73" t="s">
        <v>777</v>
      </c>
      <c r="G36" s="73" t="s">
        <v>773</v>
      </c>
      <c r="H36" s="73" t="s">
        <v>734</v>
      </c>
      <c r="I36" s="73" t="s">
        <v>727</v>
      </c>
      <c r="J36" s="73" t="s">
        <v>992</v>
      </c>
      <c r="K36" s="73" t="s">
        <v>735</v>
      </c>
      <c r="L36" s="73" t="s">
        <v>993</v>
      </c>
      <c r="M36" s="73" t="s">
        <v>736</v>
      </c>
      <c r="N36" s="73" t="s">
        <v>728</v>
      </c>
      <c r="O36" s="75" t="s">
        <v>975</v>
      </c>
      <c r="P36" s="73" t="s">
        <v>729</v>
      </c>
      <c r="Q36" s="73" t="s">
        <v>730</v>
      </c>
      <c r="R36" s="73" t="s">
        <v>731</v>
      </c>
      <c r="S36" s="73" t="s">
        <v>732</v>
      </c>
      <c r="T36" s="73" t="s">
        <v>775</v>
      </c>
      <c r="U36" s="73" t="s">
        <v>994</v>
      </c>
      <c r="V36" s="74" t="s">
        <v>995</v>
      </c>
      <c r="W36" s="73" t="s">
        <v>733</v>
      </c>
      <c r="X36" s="73" t="s">
        <v>976</v>
      </c>
    </row>
    <row r="37" spans="1:24" ht="19.8" customHeight="1" x14ac:dyDescent="0.2">
      <c r="A37" s="73"/>
      <c r="B37" s="73"/>
      <c r="C37" s="74"/>
      <c r="D37" s="73"/>
      <c r="E37" s="73"/>
      <c r="F37" s="73"/>
      <c r="G37" s="73"/>
      <c r="H37" s="73"/>
      <c r="I37" s="73"/>
      <c r="J37" s="73"/>
      <c r="K37" s="73"/>
      <c r="L37" s="73"/>
      <c r="M37" s="73"/>
      <c r="N37" s="73"/>
      <c r="O37" s="76"/>
      <c r="P37" s="73"/>
      <c r="Q37" s="73"/>
      <c r="R37" s="73"/>
      <c r="S37" s="73"/>
      <c r="T37" s="73"/>
      <c r="U37" s="73"/>
      <c r="V37" s="74"/>
      <c r="W37" s="73"/>
      <c r="X37" s="73"/>
    </row>
    <row r="38" spans="1:24" ht="19.8" customHeight="1" x14ac:dyDescent="0.2">
      <c r="A38" s="73"/>
      <c r="B38" s="73"/>
      <c r="C38" s="74"/>
      <c r="D38" s="73"/>
      <c r="E38" s="73"/>
      <c r="F38" s="73"/>
      <c r="G38" s="73"/>
      <c r="H38" s="73"/>
      <c r="I38" s="73"/>
      <c r="J38" s="73"/>
      <c r="K38" s="73"/>
      <c r="L38" s="73"/>
      <c r="M38" s="73"/>
      <c r="N38" s="73"/>
      <c r="O38" s="76"/>
      <c r="P38" s="73"/>
      <c r="Q38" s="73"/>
      <c r="R38" s="73"/>
      <c r="S38" s="73"/>
      <c r="T38" s="73"/>
      <c r="U38" s="73"/>
      <c r="V38" s="74"/>
      <c r="W38" s="73"/>
      <c r="X38" s="73"/>
    </row>
    <row r="39" spans="1:24" ht="19.8" customHeight="1" x14ac:dyDescent="0.2">
      <c r="A39" s="73"/>
      <c r="B39" s="73"/>
      <c r="C39" s="74"/>
      <c r="D39" s="73"/>
      <c r="E39" s="73"/>
      <c r="F39" s="73"/>
      <c r="G39" s="73"/>
      <c r="H39" s="73"/>
      <c r="I39" s="73"/>
      <c r="J39" s="73"/>
      <c r="K39" s="73"/>
      <c r="L39" s="73"/>
      <c r="M39" s="73"/>
      <c r="N39" s="73"/>
      <c r="O39" s="76"/>
      <c r="P39" s="73"/>
      <c r="Q39" s="73"/>
      <c r="R39" s="73"/>
      <c r="S39" s="73"/>
      <c r="T39" s="73"/>
      <c r="U39" s="73"/>
      <c r="V39" s="74"/>
      <c r="W39" s="73"/>
      <c r="X39" s="73"/>
    </row>
    <row r="40" spans="1:24" ht="19.8" customHeight="1" x14ac:dyDescent="0.2">
      <c r="A40" s="73"/>
      <c r="B40" s="73"/>
      <c r="C40" s="74"/>
      <c r="D40" s="73"/>
      <c r="E40" s="73"/>
      <c r="F40" s="73"/>
      <c r="G40" s="73"/>
      <c r="H40" s="73"/>
      <c r="I40" s="73"/>
      <c r="J40" s="73"/>
      <c r="K40" s="73"/>
      <c r="L40" s="73"/>
      <c r="M40" s="73"/>
      <c r="N40" s="73"/>
      <c r="O40" s="76"/>
      <c r="P40" s="73"/>
      <c r="Q40" s="73"/>
      <c r="R40" s="73"/>
      <c r="S40" s="73"/>
      <c r="T40" s="73"/>
      <c r="U40" s="73"/>
      <c r="V40" s="74"/>
      <c r="W40" s="73"/>
      <c r="X40" s="73"/>
    </row>
    <row r="41" spans="1:24" ht="19.8" customHeight="1" x14ac:dyDescent="0.2">
      <c r="A41" s="73"/>
      <c r="B41" s="73"/>
      <c r="C41" s="74"/>
      <c r="D41" s="73"/>
      <c r="E41" s="73"/>
      <c r="F41" s="73"/>
      <c r="G41" s="73"/>
      <c r="H41" s="73"/>
      <c r="I41" s="73"/>
      <c r="J41" s="73"/>
      <c r="K41" s="73"/>
      <c r="L41" s="73"/>
      <c r="M41" s="73"/>
      <c r="N41" s="73"/>
      <c r="O41" s="76"/>
      <c r="P41" s="73"/>
      <c r="Q41" s="73"/>
      <c r="R41" s="73"/>
      <c r="S41" s="73"/>
      <c r="T41" s="73"/>
      <c r="U41" s="73"/>
      <c r="V41" s="74"/>
      <c r="W41" s="73"/>
      <c r="X41" s="73"/>
    </row>
    <row r="42" spans="1:24" ht="19.8" customHeight="1" x14ac:dyDescent="0.2">
      <c r="A42" s="73"/>
      <c r="B42" s="73"/>
      <c r="C42" s="74"/>
      <c r="D42" s="73"/>
      <c r="E42" s="73"/>
      <c r="F42" s="73"/>
      <c r="G42" s="73"/>
      <c r="H42" s="73"/>
      <c r="I42" s="73"/>
      <c r="J42" s="73"/>
      <c r="K42" s="73"/>
      <c r="L42" s="73"/>
      <c r="M42" s="73"/>
      <c r="N42" s="73"/>
      <c r="O42" s="76"/>
      <c r="P42" s="73"/>
      <c r="Q42" s="73"/>
      <c r="R42" s="73"/>
      <c r="S42" s="73"/>
      <c r="T42" s="73"/>
      <c r="U42" s="73"/>
      <c r="V42" s="74"/>
      <c r="W42" s="73"/>
      <c r="X42" s="73"/>
    </row>
    <row r="43" spans="1:24" ht="19.8" customHeight="1" x14ac:dyDescent="0.2">
      <c r="A43" s="3"/>
      <c r="B43" s="3"/>
      <c r="C43" s="3"/>
      <c r="D43" s="3"/>
      <c r="E43" s="3"/>
      <c r="F43" s="3"/>
      <c r="G43" s="3"/>
      <c r="H43" s="3"/>
      <c r="I43" s="3"/>
      <c r="J43" s="3"/>
      <c r="K43" s="3"/>
      <c r="L43" s="3"/>
      <c r="M43" s="3"/>
      <c r="N43" s="3"/>
      <c r="O43" s="3"/>
      <c r="P43" s="3"/>
      <c r="Q43" s="3"/>
      <c r="R43" s="3"/>
      <c r="S43" s="3"/>
      <c r="T43" s="3"/>
      <c r="U43" s="3"/>
      <c r="V43" s="3"/>
      <c r="W43" s="3"/>
      <c r="X43" s="3"/>
    </row>
    <row r="44" spans="1:24" ht="19.8" customHeigh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row>
    <row r="45" spans="1:24" ht="19.8"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row>
    <row r="46" spans="1:24" ht="19.8" customHeight="1" x14ac:dyDescent="0.2"/>
    <row r="47" spans="1:24" ht="19.8" customHeight="1" x14ac:dyDescent="0.2"/>
  </sheetData>
  <sheetProtection algorithmName="SHA-512" hashValue="AfPz2FdQzpsJSA+TOslr1By00rUlN8z01xbs+fu5U/6cqMDqfR/bKs1VqKmfeK/MMEApxPRhQXFDk8/2FWgsqA==" saltValue="yLAFNItw3D+Vm552X5/OQA==" spinCount="100000" sheet="1" objects="1" scenarios="1"/>
  <protectedRanges>
    <protectedRange sqref="L14" name="範囲6"/>
    <protectedRange sqref="G14" name="範囲5"/>
    <protectedRange sqref="G10:O13" name="範囲3"/>
    <protectedRange sqref="T4:X7" name="範囲2"/>
    <protectedRange sqref="G4:O8" name="範囲1"/>
    <protectedRange sqref="T28" name="範囲4"/>
  </protectedRanges>
  <mergeCells count="126">
    <mergeCell ref="C12:D13"/>
    <mergeCell ref="E12:F12"/>
    <mergeCell ref="E13:F13"/>
    <mergeCell ref="C4:F4"/>
    <mergeCell ref="C5:F5"/>
    <mergeCell ref="A4:B8"/>
    <mergeCell ref="C6:F6"/>
    <mergeCell ref="C7:F7"/>
    <mergeCell ref="C8:F8"/>
    <mergeCell ref="A10:B14"/>
    <mergeCell ref="C14:F14"/>
    <mergeCell ref="R4:S4"/>
    <mergeCell ref="R5:S5"/>
    <mergeCell ref="R6:S6"/>
    <mergeCell ref="R7:S7"/>
    <mergeCell ref="Q4:Q7"/>
    <mergeCell ref="G12:O12"/>
    <mergeCell ref="G13:O13"/>
    <mergeCell ref="G4:O4"/>
    <mergeCell ref="G5:O5"/>
    <mergeCell ref="G6:O6"/>
    <mergeCell ref="G7:O7"/>
    <mergeCell ref="G8:O8"/>
    <mergeCell ref="G10:O10"/>
    <mergeCell ref="G11:O11"/>
    <mergeCell ref="G14:J14"/>
    <mergeCell ref="L14:N14"/>
    <mergeCell ref="C10:F10"/>
    <mergeCell ref="C11:F11"/>
    <mergeCell ref="V9:X9"/>
    <mergeCell ref="V10:X10"/>
    <mergeCell ref="V11:X11"/>
    <mergeCell ref="V12:X12"/>
    <mergeCell ref="V13:X13"/>
    <mergeCell ref="Q9:Q13"/>
    <mergeCell ref="R9:U9"/>
    <mergeCell ref="R10:U10"/>
    <mergeCell ref="R11:U11"/>
    <mergeCell ref="R12:U12"/>
    <mergeCell ref="R13:U13"/>
    <mergeCell ref="C16:F16"/>
    <mergeCell ref="C17:F17"/>
    <mergeCell ref="C18:F18"/>
    <mergeCell ref="C19:F19"/>
    <mergeCell ref="C20:F20"/>
    <mergeCell ref="C21:F21"/>
    <mergeCell ref="C22:F22"/>
    <mergeCell ref="C23:F23"/>
    <mergeCell ref="A16:B23"/>
    <mergeCell ref="G21:H21"/>
    <mergeCell ref="G22:H22"/>
    <mergeCell ref="G23:H23"/>
    <mergeCell ref="J16:K21"/>
    <mergeCell ref="G16:H16"/>
    <mergeCell ref="G17:H17"/>
    <mergeCell ref="G18:H18"/>
    <mergeCell ref="G19:H19"/>
    <mergeCell ref="G20:H20"/>
    <mergeCell ref="M28:M32"/>
    <mergeCell ref="A27:R27"/>
    <mergeCell ref="A1:X2"/>
    <mergeCell ref="T4:X4"/>
    <mergeCell ref="T5:X5"/>
    <mergeCell ref="T6:X6"/>
    <mergeCell ref="T7:X7"/>
    <mergeCell ref="R16:S21"/>
    <mergeCell ref="T16:U18"/>
    <mergeCell ref="T19:U21"/>
    <mergeCell ref="V16:X18"/>
    <mergeCell ref="V19:X21"/>
    <mergeCell ref="L20:N20"/>
    <mergeCell ref="L21:N21"/>
    <mergeCell ref="O16:P16"/>
    <mergeCell ref="O17:P17"/>
    <mergeCell ref="O18:P18"/>
    <mergeCell ref="O19:P19"/>
    <mergeCell ref="O20:P20"/>
    <mergeCell ref="O21:P21"/>
    <mergeCell ref="L16:N16"/>
    <mergeCell ref="L17:N17"/>
    <mergeCell ref="L18:N18"/>
    <mergeCell ref="L19:N19"/>
    <mergeCell ref="D28:D32"/>
    <mergeCell ref="E28:E32"/>
    <mergeCell ref="F28:F32"/>
    <mergeCell ref="G28:G32"/>
    <mergeCell ref="H28:H32"/>
    <mergeCell ref="I28:I32"/>
    <mergeCell ref="J28:J32"/>
    <mergeCell ref="K28:K32"/>
    <mergeCell ref="L28:L32"/>
    <mergeCell ref="T27:X27"/>
    <mergeCell ref="T28:X33"/>
    <mergeCell ref="A35:X35"/>
    <mergeCell ref="A36:A42"/>
    <mergeCell ref="B36:B42"/>
    <mergeCell ref="C36:C42"/>
    <mergeCell ref="D36:D42"/>
    <mergeCell ref="E36:E42"/>
    <mergeCell ref="F36:F42"/>
    <mergeCell ref="G36:G42"/>
    <mergeCell ref="H36:H42"/>
    <mergeCell ref="I36:I42"/>
    <mergeCell ref="J36:J42"/>
    <mergeCell ref="K36:K42"/>
    <mergeCell ref="L36:L42"/>
    <mergeCell ref="M36:M42"/>
    <mergeCell ref="N28:N32"/>
    <mergeCell ref="O28:O32"/>
    <mergeCell ref="P28:P32"/>
    <mergeCell ref="Q28:Q32"/>
    <mergeCell ref="R28:R32"/>
    <mergeCell ref="A28:A32"/>
    <mergeCell ref="B28:B32"/>
    <mergeCell ref="C28:C32"/>
    <mergeCell ref="X36:X42"/>
    <mergeCell ref="S36:S42"/>
    <mergeCell ref="T36:T42"/>
    <mergeCell ref="U36:U42"/>
    <mergeCell ref="V36:V42"/>
    <mergeCell ref="W36:W42"/>
    <mergeCell ref="N36:N42"/>
    <mergeCell ref="O36:O42"/>
    <mergeCell ref="P36:P42"/>
    <mergeCell ref="Q36:Q42"/>
    <mergeCell ref="R36:R42"/>
  </mergeCells>
  <phoneticPr fontId="1"/>
  <pageMargins left="0.23622047244094491" right="0.23622047244094491"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22</xdr:col>
                    <xdr:colOff>68580</xdr:colOff>
                    <xdr:row>7</xdr:row>
                    <xdr:rowOff>236220</xdr:rowOff>
                  </from>
                  <to>
                    <xdr:col>22</xdr:col>
                    <xdr:colOff>297180</xdr:colOff>
                    <xdr:row>9</xdr:row>
                    <xdr:rowOff>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22</xdr:col>
                    <xdr:colOff>76200</xdr:colOff>
                    <xdr:row>8</xdr:row>
                    <xdr:rowOff>243840</xdr:rowOff>
                  </from>
                  <to>
                    <xdr:col>23</xdr:col>
                    <xdr:colOff>15240</xdr:colOff>
                    <xdr:row>9</xdr:row>
                    <xdr:rowOff>236220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22</xdr:col>
                    <xdr:colOff>76200</xdr:colOff>
                    <xdr:row>10</xdr:row>
                    <xdr:rowOff>7620</xdr:rowOff>
                  </from>
                  <to>
                    <xdr:col>23</xdr:col>
                    <xdr:colOff>53340</xdr:colOff>
                    <xdr:row>11</xdr:row>
                    <xdr:rowOff>7620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22</xdr:col>
                    <xdr:colOff>76200</xdr:colOff>
                    <xdr:row>10</xdr:row>
                    <xdr:rowOff>243840</xdr:rowOff>
                  </from>
                  <to>
                    <xdr:col>23</xdr:col>
                    <xdr:colOff>15240</xdr:colOff>
                    <xdr:row>11</xdr:row>
                    <xdr:rowOff>236220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22</xdr:col>
                    <xdr:colOff>76200</xdr:colOff>
                    <xdr:row>11</xdr:row>
                    <xdr:rowOff>243840</xdr:rowOff>
                  </from>
                  <to>
                    <xdr:col>23</xdr:col>
                    <xdr:colOff>53340</xdr:colOff>
                    <xdr:row>12</xdr:row>
                    <xdr:rowOff>243840</xdr:rowOff>
                  </to>
                </anchor>
              </controlPr>
            </control>
          </mc:Choice>
        </mc:AlternateContent>
        <mc:AlternateContent xmlns:mc="http://schemas.openxmlformats.org/markup-compatibility/2006">
          <mc:Choice Requires="x14">
            <control shapeId="7175" r:id="rId9" name="Check Box 6">
              <controlPr defaultSize="0" autoFill="0" autoLine="0" autoPict="0">
                <anchor moveWithCells="1">
                  <from>
                    <xdr:col>6</xdr:col>
                    <xdr:colOff>213360</xdr:colOff>
                    <xdr:row>14</xdr:row>
                    <xdr:rowOff>236220</xdr:rowOff>
                  </from>
                  <to>
                    <xdr:col>7</xdr:col>
                    <xdr:colOff>152400</xdr:colOff>
                    <xdr:row>15</xdr:row>
                    <xdr:rowOff>228600</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6</xdr:col>
                    <xdr:colOff>213360</xdr:colOff>
                    <xdr:row>16</xdr:row>
                    <xdr:rowOff>7620</xdr:rowOff>
                  </from>
                  <to>
                    <xdr:col>7</xdr:col>
                    <xdr:colOff>182880</xdr:colOff>
                    <xdr:row>17</xdr:row>
                    <xdr:rowOff>7620</xdr:rowOff>
                  </to>
                </anchor>
              </controlPr>
            </control>
          </mc:Choice>
        </mc:AlternateContent>
        <mc:AlternateContent xmlns:mc="http://schemas.openxmlformats.org/markup-compatibility/2006">
          <mc:Choice Requires="x14">
            <control shapeId="7178" r:id="rId11" name="Check Box 8">
              <controlPr defaultSize="0" autoFill="0" autoLine="0" autoPict="0">
                <anchor moveWithCells="1">
                  <from>
                    <xdr:col>6</xdr:col>
                    <xdr:colOff>220980</xdr:colOff>
                    <xdr:row>17</xdr:row>
                    <xdr:rowOff>15240</xdr:rowOff>
                  </from>
                  <to>
                    <xdr:col>7</xdr:col>
                    <xdr:colOff>144780</xdr:colOff>
                    <xdr:row>18</xdr:row>
                    <xdr:rowOff>38100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6</xdr:col>
                    <xdr:colOff>205740</xdr:colOff>
                    <xdr:row>18</xdr:row>
                    <xdr:rowOff>0</xdr:rowOff>
                  </from>
                  <to>
                    <xdr:col>7</xdr:col>
                    <xdr:colOff>175260</xdr:colOff>
                    <xdr:row>19</xdr:row>
                    <xdr:rowOff>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6</xdr:col>
                    <xdr:colOff>213360</xdr:colOff>
                    <xdr:row>18</xdr:row>
                    <xdr:rowOff>236220</xdr:rowOff>
                  </from>
                  <to>
                    <xdr:col>7</xdr:col>
                    <xdr:colOff>152400</xdr:colOff>
                    <xdr:row>20</xdr:row>
                    <xdr:rowOff>7620</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6</xdr:col>
                    <xdr:colOff>220980</xdr:colOff>
                    <xdr:row>20</xdr:row>
                    <xdr:rowOff>7620</xdr:rowOff>
                  </from>
                  <to>
                    <xdr:col>7</xdr:col>
                    <xdr:colOff>190500</xdr:colOff>
                    <xdr:row>21</xdr:row>
                    <xdr:rowOff>7620</xdr:rowOff>
                  </to>
                </anchor>
              </controlPr>
            </control>
          </mc:Choice>
        </mc:AlternateContent>
        <mc:AlternateContent xmlns:mc="http://schemas.openxmlformats.org/markup-compatibility/2006">
          <mc:Choice Requires="x14">
            <control shapeId="7183" r:id="rId15" name="Check Box 12">
              <controlPr defaultSize="0" autoFill="0" autoLine="0" autoPict="0">
                <anchor moveWithCells="1">
                  <from>
                    <xdr:col>6</xdr:col>
                    <xdr:colOff>213360</xdr:colOff>
                    <xdr:row>21</xdr:row>
                    <xdr:rowOff>7620</xdr:rowOff>
                  </from>
                  <to>
                    <xdr:col>7</xdr:col>
                    <xdr:colOff>152400</xdr:colOff>
                    <xdr:row>22</xdr:row>
                    <xdr:rowOff>0</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6</xdr:col>
                    <xdr:colOff>213360</xdr:colOff>
                    <xdr:row>22</xdr:row>
                    <xdr:rowOff>15240</xdr:rowOff>
                  </from>
                  <to>
                    <xdr:col>7</xdr:col>
                    <xdr:colOff>152400</xdr:colOff>
                    <xdr:row>23</xdr:row>
                    <xdr:rowOff>7620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14</xdr:col>
                    <xdr:colOff>198120</xdr:colOff>
                    <xdr:row>14</xdr:row>
                    <xdr:rowOff>220980</xdr:rowOff>
                  </from>
                  <to>
                    <xdr:col>15</xdr:col>
                    <xdr:colOff>137160</xdr:colOff>
                    <xdr:row>15</xdr:row>
                    <xdr:rowOff>243840</xdr:rowOff>
                  </to>
                </anchor>
              </controlPr>
            </control>
          </mc:Choice>
        </mc:AlternateContent>
        <mc:AlternateContent xmlns:mc="http://schemas.openxmlformats.org/markup-compatibility/2006">
          <mc:Choice Requires="x14">
            <control shapeId="7187" r:id="rId18" name="Check Box 19">
              <controlPr defaultSize="0" autoFill="0" autoLine="0" autoPict="0">
                <anchor moveWithCells="1">
                  <from>
                    <xdr:col>14</xdr:col>
                    <xdr:colOff>205740</xdr:colOff>
                    <xdr:row>15</xdr:row>
                    <xdr:rowOff>243840</xdr:rowOff>
                  </from>
                  <to>
                    <xdr:col>15</xdr:col>
                    <xdr:colOff>175260</xdr:colOff>
                    <xdr:row>16</xdr:row>
                    <xdr:rowOff>243840</xdr:rowOff>
                  </to>
                </anchor>
              </controlPr>
            </control>
          </mc:Choice>
        </mc:AlternateContent>
        <mc:AlternateContent xmlns:mc="http://schemas.openxmlformats.org/markup-compatibility/2006">
          <mc:Choice Requires="x14">
            <control shapeId="7189" r:id="rId19" name="Check Box 21">
              <controlPr defaultSize="0" autoFill="0" autoLine="0" autoPict="0">
                <anchor moveWithCells="1">
                  <from>
                    <xdr:col>14</xdr:col>
                    <xdr:colOff>205740</xdr:colOff>
                    <xdr:row>17</xdr:row>
                    <xdr:rowOff>0</xdr:rowOff>
                  </from>
                  <to>
                    <xdr:col>15</xdr:col>
                    <xdr:colOff>175260</xdr:colOff>
                    <xdr:row>18</xdr:row>
                    <xdr:rowOff>0</xdr:rowOff>
                  </to>
                </anchor>
              </controlPr>
            </control>
          </mc:Choice>
        </mc:AlternateContent>
        <mc:AlternateContent xmlns:mc="http://schemas.openxmlformats.org/markup-compatibility/2006">
          <mc:Choice Requires="x14">
            <control shapeId="7190" r:id="rId20" name="Check Box 22">
              <controlPr defaultSize="0" autoFill="0" autoLine="0" autoPict="0">
                <anchor moveWithCells="1">
                  <from>
                    <xdr:col>14</xdr:col>
                    <xdr:colOff>205740</xdr:colOff>
                    <xdr:row>18</xdr:row>
                    <xdr:rowOff>0</xdr:rowOff>
                  </from>
                  <to>
                    <xdr:col>15</xdr:col>
                    <xdr:colOff>175260</xdr:colOff>
                    <xdr:row>19</xdr:row>
                    <xdr:rowOff>0</xdr:rowOff>
                  </to>
                </anchor>
              </controlPr>
            </control>
          </mc:Choice>
        </mc:AlternateContent>
        <mc:AlternateContent xmlns:mc="http://schemas.openxmlformats.org/markup-compatibility/2006">
          <mc:Choice Requires="x14">
            <control shapeId="7191" r:id="rId21" name="Check Box 23">
              <controlPr defaultSize="0" autoFill="0" autoLine="0" autoPict="0">
                <anchor moveWithCells="1">
                  <from>
                    <xdr:col>14</xdr:col>
                    <xdr:colOff>205740</xdr:colOff>
                    <xdr:row>19</xdr:row>
                    <xdr:rowOff>0</xdr:rowOff>
                  </from>
                  <to>
                    <xdr:col>15</xdr:col>
                    <xdr:colOff>129540</xdr:colOff>
                    <xdr:row>20</xdr:row>
                    <xdr:rowOff>0</xdr:rowOff>
                  </to>
                </anchor>
              </controlPr>
            </control>
          </mc:Choice>
        </mc:AlternateContent>
        <mc:AlternateContent xmlns:mc="http://schemas.openxmlformats.org/markup-compatibility/2006">
          <mc:Choice Requires="x14">
            <control shapeId="7192" r:id="rId22" name="Check Box 24">
              <controlPr defaultSize="0" autoFill="0" autoLine="0" autoPict="0">
                <anchor moveWithCells="1">
                  <from>
                    <xdr:col>14</xdr:col>
                    <xdr:colOff>205740</xdr:colOff>
                    <xdr:row>20</xdr:row>
                    <xdr:rowOff>7620</xdr:rowOff>
                  </from>
                  <to>
                    <xdr:col>15</xdr:col>
                    <xdr:colOff>175260</xdr:colOff>
                    <xdr:row>21</xdr:row>
                    <xdr:rowOff>7620</xdr:rowOff>
                  </to>
                </anchor>
              </controlPr>
            </control>
          </mc:Choice>
        </mc:AlternateContent>
        <mc:AlternateContent xmlns:mc="http://schemas.openxmlformats.org/markup-compatibility/2006">
          <mc:Choice Requires="x14">
            <control shapeId="7193" r:id="rId23" name="Check Box 25">
              <controlPr defaultSize="0" autoFill="0" autoLine="0" autoPict="0">
                <anchor moveWithCells="1">
                  <from>
                    <xdr:col>0</xdr:col>
                    <xdr:colOff>53340</xdr:colOff>
                    <xdr:row>32</xdr:row>
                    <xdr:rowOff>0</xdr:rowOff>
                  </from>
                  <to>
                    <xdr:col>0</xdr:col>
                    <xdr:colOff>297180</xdr:colOff>
                    <xdr:row>33</xdr:row>
                    <xdr:rowOff>22860</xdr:rowOff>
                  </to>
                </anchor>
              </controlPr>
            </control>
          </mc:Choice>
        </mc:AlternateContent>
        <mc:AlternateContent xmlns:mc="http://schemas.openxmlformats.org/markup-compatibility/2006">
          <mc:Choice Requires="x14">
            <control shapeId="7194" r:id="rId24" name="Check Box 26">
              <controlPr defaultSize="0" autoFill="0" autoLine="0" autoPict="0">
                <anchor moveWithCells="1">
                  <from>
                    <xdr:col>1</xdr:col>
                    <xdr:colOff>60960</xdr:colOff>
                    <xdr:row>32</xdr:row>
                    <xdr:rowOff>15240</xdr:rowOff>
                  </from>
                  <to>
                    <xdr:col>2</xdr:col>
                    <xdr:colOff>30480</xdr:colOff>
                    <xdr:row>33</xdr:row>
                    <xdr:rowOff>15240</xdr:rowOff>
                  </to>
                </anchor>
              </controlPr>
            </control>
          </mc:Choice>
        </mc:AlternateContent>
        <mc:AlternateContent xmlns:mc="http://schemas.openxmlformats.org/markup-compatibility/2006">
          <mc:Choice Requires="x14">
            <control shapeId="7195" r:id="rId25" name="Check Box 27">
              <controlPr defaultSize="0" autoFill="0" autoLine="0" autoPict="0">
                <anchor moveWithCells="1">
                  <from>
                    <xdr:col>2</xdr:col>
                    <xdr:colOff>45720</xdr:colOff>
                    <xdr:row>32</xdr:row>
                    <xdr:rowOff>15240</xdr:rowOff>
                  </from>
                  <to>
                    <xdr:col>3</xdr:col>
                    <xdr:colOff>15240</xdr:colOff>
                    <xdr:row>33</xdr:row>
                    <xdr:rowOff>15240</xdr:rowOff>
                  </to>
                </anchor>
              </controlPr>
            </control>
          </mc:Choice>
        </mc:AlternateContent>
        <mc:AlternateContent xmlns:mc="http://schemas.openxmlformats.org/markup-compatibility/2006">
          <mc:Choice Requires="x14">
            <control shapeId="7196" r:id="rId26" name="Check Box 28">
              <controlPr defaultSize="0" autoFill="0" autoLine="0" autoPict="0">
                <anchor moveWithCells="1">
                  <from>
                    <xdr:col>3</xdr:col>
                    <xdr:colOff>45720</xdr:colOff>
                    <xdr:row>32</xdr:row>
                    <xdr:rowOff>15240</xdr:rowOff>
                  </from>
                  <to>
                    <xdr:col>4</xdr:col>
                    <xdr:colOff>15240</xdr:colOff>
                    <xdr:row>33</xdr:row>
                    <xdr:rowOff>15240</xdr:rowOff>
                  </to>
                </anchor>
              </controlPr>
            </control>
          </mc:Choice>
        </mc:AlternateContent>
        <mc:AlternateContent xmlns:mc="http://schemas.openxmlformats.org/markup-compatibility/2006">
          <mc:Choice Requires="x14">
            <control shapeId="7197" r:id="rId27" name="Check Box 29">
              <controlPr defaultSize="0" autoFill="0" autoLine="0" autoPict="0">
                <anchor moveWithCells="1">
                  <from>
                    <xdr:col>4</xdr:col>
                    <xdr:colOff>53340</xdr:colOff>
                    <xdr:row>32</xdr:row>
                    <xdr:rowOff>15240</xdr:rowOff>
                  </from>
                  <to>
                    <xdr:col>5</xdr:col>
                    <xdr:colOff>22860</xdr:colOff>
                    <xdr:row>33</xdr:row>
                    <xdr:rowOff>15240</xdr:rowOff>
                  </to>
                </anchor>
              </controlPr>
            </control>
          </mc:Choice>
        </mc:AlternateContent>
        <mc:AlternateContent xmlns:mc="http://schemas.openxmlformats.org/markup-compatibility/2006">
          <mc:Choice Requires="x14">
            <control shapeId="7198" r:id="rId28" name="Check Box 26">
              <controlPr defaultSize="0" autoFill="0" autoLine="0" autoPict="0">
                <anchor moveWithCells="1">
                  <from>
                    <xdr:col>5</xdr:col>
                    <xdr:colOff>45720</xdr:colOff>
                    <xdr:row>32</xdr:row>
                    <xdr:rowOff>15240</xdr:rowOff>
                  </from>
                  <to>
                    <xdr:col>6</xdr:col>
                    <xdr:colOff>15240</xdr:colOff>
                    <xdr:row>33</xdr:row>
                    <xdr:rowOff>15240</xdr:rowOff>
                  </to>
                </anchor>
              </controlPr>
            </control>
          </mc:Choice>
        </mc:AlternateContent>
        <mc:AlternateContent xmlns:mc="http://schemas.openxmlformats.org/markup-compatibility/2006">
          <mc:Choice Requires="x14">
            <control shapeId="7199" r:id="rId29" name="Check Box 31">
              <controlPr defaultSize="0" autoFill="0" autoLine="0" autoPict="0">
                <anchor moveWithCells="1">
                  <from>
                    <xdr:col>6</xdr:col>
                    <xdr:colOff>45720</xdr:colOff>
                    <xdr:row>32</xdr:row>
                    <xdr:rowOff>15240</xdr:rowOff>
                  </from>
                  <to>
                    <xdr:col>7</xdr:col>
                    <xdr:colOff>15240</xdr:colOff>
                    <xdr:row>33</xdr:row>
                    <xdr:rowOff>15240</xdr:rowOff>
                  </to>
                </anchor>
              </controlPr>
            </control>
          </mc:Choice>
        </mc:AlternateContent>
        <mc:AlternateContent xmlns:mc="http://schemas.openxmlformats.org/markup-compatibility/2006">
          <mc:Choice Requires="x14">
            <control shapeId="7200" r:id="rId30" name="Check Box 32">
              <controlPr defaultSize="0" autoFill="0" autoLine="0" autoPict="0">
                <anchor moveWithCells="1">
                  <from>
                    <xdr:col>7</xdr:col>
                    <xdr:colOff>38100</xdr:colOff>
                    <xdr:row>32</xdr:row>
                    <xdr:rowOff>0</xdr:rowOff>
                  </from>
                  <to>
                    <xdr:col>7</xdr:col>
                    <xdr:colOff>281940</xdr:colOff>
                    <xdr:row>33</xdr:row>
                    <xdr:rowOff>22860</xdr:rowOff>
                  </to>
                </anchor>
              </controlPr>
            </control>
          </mc:Choice>
        </mc:AlternateContent>
        <mc:AlternateContent xmlns:mc="http://schemas.openxmlformats.org/markup-compatibility/2006">
          <mc:Choice Requires="x14">
            <control shapeId="7201" r:id="rId31" name="Check Box 33">
              <controlPr defaultSize="0" autoFill="0" autoLine="0" autoPict="0">
                <anchor moveWithCells="1">
                  <from>
                    <xdr:col>8</xdr:col>
                    <xdr:colOff>76200</xdr:colOff>
                    <xdr:row>32</xdr:row>
                    <xdr:rowOff>15240</xdr:rowOff>
                  </from>
                  <to>
                    <xdr:col>9</xdr:col>
                    <xdr:colOff>45720</xdr:colOff>
                    <xdr:row>33</xdr:row>
                    <xdr:rowOff>15240</xdr:rowOff>
                  </to>
                </anchor>
              </controlPr>
            </control>
          </mc:Choice>
        </mc:AlternateContent>
        <mc:AlternateContent xmlns:mc="http://schemas.openxmlformats.org/markup-compatibility/2006">
          <mc:Choice Requires="x14">
            <control shapeId="7202" r:id="rId32" name="Check Box 34">
              <controlPr defaultSize="0" autoFill="0" autoLine="0" autoPict="0">
                <anchor moveWithCells="1">
                  <from>
                    <xdr:col>9</xdr:col>
                    <xdr:colOff>38100</xdr:colOff>
                    <xdr:row>32</xdr:row>
                    <xdr:rowOff>15240</xdr:rowOff>
                  </from>
                  <to>
                    <xdr:col>10</xdr:col>
                    <xdr:colOff>7620</xdr:colOff>
                    <xdr:row>33</xdr:row>
                    <xdr:rowOff>15240</xdr:rowOff>
                  </to>
                </anchor>
              </controlPr>
            </control>
          </mc:Choice>
        </mc:AlternateContent>
        <mc:AlternateContent xmlns:mc="http://schemas.openxmlformats.org/markup-compatibility/2006">
          <mc:Choice Requires="x14">
            <control shapeId="7203" r:id="rId33" name="Check Box 35">
              <controlPr defaultSize="0" autoFill="0" autoLine="0" autoPict="0">
                <anchor moveWithCells="1">
                  <from>
                    <xdr:col>10</xdr:col>
                    <xdr:colOff>60960</xdr:colOff>
                    <xdr:row>32</xdr:row>
                    <xdr:rowOff>15240</xdr:rowOff>
                  </from>
                  <to>
                    <xdr:col>11</xdr:col>
                    <xdr:colOff>30480</xdr:colOff>
                    <xdr:row>33</xdr:row>
                    <xdr:rowOff>15240</xdr:rowOff>
                  </to>
                </anchor>
              </controlPr>
            </control>
          </mc:Choice>
        </mc:AlternateContent>
        <mc:AlternateContent xmlns:mc="http://schemas.openxmlformats.org/markup-compatibility/2006">
          <mc:Choice Requires="x14">
            <control shapeId="7204" r:id="rId34" name="Check Box 36">
              <controlPr defaultSize="0" autoFill="0" autoLine="0" autoPict="0">
                <anchor moveWithCells="1">
                  <from>
                    <xdr:col>11</xdr:col>
                    <xdr:colOff>53340</xdr:colOff>
                    <xdr:row>32</xdr:row>
                    <xdr:rowOff>15240</xdr:rowOff>
                  </from>
                  <to>
                    <xdr:col>12</xdr:col>
                    <xdr:colOff>22860</xdr:colOff>
                    <xdr:row>33</xdr:row>
                    <xdr:rowOff>15240</xdr:rowOff>
                  </to>
                </anchor>
              </controlPr>
            </control>
          </mc:Choice>
        </mc:AlternateContent>
        <mc:AlternateContent xmlns:mc="http://schemas.openxmlformats.org/markup-compatibility/2006">
          <mc:Choice Requires="x14">
            <control shapeId="7205" r:id="rId35" name="Check Box 37">
              <controlPr defaultSize="0" autoFill="0" autoLine="0" autoPict="0">
                <anchor moveWithCells="1">
                  <from>
                    <xdr:col>12</xdr:col>
                    <xdr:colOff>38100</xdr:colOff>
                    <xdr:row>32</xdr:row>
                    <xdr:rowOff>15240</xdr:rowOff>
                  </from>
                  <to>
                    <xdr:col>13</xdr:col>
                    <xdr:colOff>7620</xdr:colOff>
                    <xdr:row>33</xdr:row>
                    <xdr:rowOff>15240</xdr:rowOff>
                  </to>
                </anchor>
              </controlPr>
            </control>
          </mc:Choice>
        </mc:AlternateContent>
        <mc:AlternateContent xmlns:mc="http://schemas.openxmlformats.org/markup-compatibility/2006">
          <mc:Choice Requires="x14">
            <control shapeId="7206" r:id="rId36" name="Check Box 38">
              <controlPr defaultSize="0" autoFill="0" autoLine="0" autoPict="0">
                <anchor moveWithCells="1">
                  <from>
                    <xdr:col>13</xdr:col>
                    <xdr:colOff>60960</xdr:colOff>
                    <xdr:row>32</xdr:row>
                    <xdr:rowOff>15240</xdr:rowOff>
                  </from>
                  <to>
                    <xdr:col>14</xdr:col>
                    <xdr:colOff>30480</xdr:colOff>
                    <xdr:row>33</xdr:row>
                    <xdr:rowOff>15240</xdr:rowOff>
                  </to>
                </anchor>
              </controlPr>
            </control>
          </mc:Choice>
        </mc:AlternateContent>
        <mc:AlternateContent xmlns:mc="http://schemas.openxmlformats.org/markup-compatibility/2006">
          <mc:Choice Requires="x14">
            <control shapeId="7207" r:id="rId37" name="Check Box 39">
              <controlPr defaultSize="0" autoFill="0" autoLine="0" autoPict="0">
                <anchor moveWithCells="1">
                  <from>
                    <xdr:col>14</xdr:col>
                    <xdr:colOff>53340</xdr:colOff>
                    <xdr:row>32</xdr:row>
                    <xdr:rowOff>15240</xdr:rowOff>
                  </from>
                  <to>
                    <xdr:col>15</xdr:col>
                    <xdr:colOff>22860</xdr:colOff>
                    <xdr:row>33</xdr:row>
                    <xdr:rowOff>15240</xdr:rowOff>
                  </to>
                </anchor>
              </controlPr>
            </control>
          </mc:Choice>
        </mc:AlternateContent>
        <mc:AlternateContent xmlns:mc="http://schemas.openxmlformats.org/markup-compatibility/2006">
          <mc:Choice Requires="x14">
            <control shapeId="7208" r:id="rId38" name="Check Box 40">
              <controlPr defaultSize="0" autoFill="0" autoLine="0" autoPict="0">
                <anchor moveWithCells="1">
                  <from>
                    <xdr:col>15</xdr:col>
                    <xdr:colOff>45720</xdr:colOff>
                    <xdr:row>32</xdr:row>
                    <xdr:rowOff>0</xdr:rowOff>
                  </from>
                  <to>
                    <xdr:col>15</xdr:col>
                    <xdr:colOff>289560</xdr:colOff>
                    <xdr:row>33</xdr:row>
                    <xdr:rowOff>22860</xdr:rowOff>
                  </to>
                </anchor>
              </controlPr>
            </control>
          </mc:Choice>
        </mc:AlternateContent>
        <mc:AlternateContent xmlns:mc="http://schemas.openxmlformats.org/markup-compatibility/2006">
          <mc:Choice Requires="x14">
            <control shapeId="7209" r:id="rId39" name="Check Box 41">
              <controlPr defaultSize="0" autoFill="0" autoLine="0" autoPict="0">
                <anchor moveWithCells="1">
                  <from>
                    <xdr:col>16</xdr:col>
                    <xdr:colOff>53340</xdr:colOff>
                    <xdr:row>32</xdr:row>
                    <xdr:rowOff>15240</xdr:rowOff>
                  </from>
                  <to>
                    <xdr:col>17</xdr:col>
                    <xdr:colOff>22860</xdr:colOff>
                    <xdr:row>33</xdr:row>
                    <xdr:rowOff>15240</xdr:rowOff>
                  </to>
                </anchor>
              </controlPr>
            </control>
          </mc:Choice>
        </mc:AlternateContent>
        <mc:AlternateContent xmlns:mc="http://schemas.openxmlformats.org/markup-compatibility/2006">
          <mc:Choice Requires="x14">
            <control shapeId="7210" r:id="rId40" name="Check Box 42">
              <controlPr defaultSize="0" autoFill="0" autoLine="0" autoPict="0">
                <anchor moveWithCells="1">
                  <from>
                    <xdr:col>17</xdr:col>
                    <xdr:colOff>53340</xdr:colOff>
                    <xdr:row>32</xdr:row>
                    <xdr:rowOff>15240</xdr:rowOff>
                  </from>
                  <to>
                    <xdr:col>18</xdr:col>
                    <xdr:colOff>22860</xdr:colOff>
                    <xdr:row>33</xdr:row>
                    <xdr:rowOff>15240</xdr:rowOff>
                  </to>
                </anchor>
              </controlPr>
            </control>
          </mc:Choice>
        </mc:AlternateContent>
        <mc:AlternateContent xmlns:mc="http://schemas.openxmlformats.org/markup-compatibility/2006">
          <mc:Choice Requires="x14">
            <control shapeId="7233" r:id="rId41" name="Check Box 65">
              <controlPr defaultSize="0" autoFill="0" autoLine="0" autoPict="0">
                <anchor moveWithCells="1">
                  <from>
                    <xdr:col>0</xdr:col>
                    <xdr:colOff>68580</xdr:colOff>
                    <xdr:row>42</xdr:row>
                    <xdr:rowOff>7620</xdr:rowOff>
                  </from>
                  <to>
                    <xdr:col>1</xdr:col>
                    <xdr:colOff>38100</xdr:colOff>
                    <xdr:row>43</xdr:row>
                    <xdr:rowOff>7620</xdr:rowOff>
                  </to>
                </anchor>
              </controlPr>
            </control>
          </mc:Choice>
        </mc:AlternateContent>
        <mc:AlternateContent xmlns:mc="http://schemas.openxmlformats.org/markup-compatibility/2006">
          <mc:Choice Requires="x14">
            <control shapeId="7234" r:id="rId42" name="Check Box 66">
              <controlPr defaultSize="0" autoFill="0" autoLine="0" autoPict="0">
                <anchor moveWithCells="1">
                  <from>
                    <xdr:col>1</xdr:col>
                    <xdr:colOff>60960</xdr:colOff>
                    <xdr:row>42</xdr:row>
                    <xdr:rowOff>7620</xdr:rowOff>
                  </from>
                  <to>
                    <xdr:col>2</xdr:col>
                    <xdr:colOff>30480</xdr:colOff>
                    <xdr:row>43</xdr:row>
                    <xdr:rowOff>7620</xdr:rowOff>
                  </to>
                </anchor>
              </controlPr>
            </control>
          </mc:Choice>
        </mc:AlternateContent>
        <mc:AlternateContent xmlns:mc="http://schemas.openxmlformats.org/markup-compatibility/2006">
          <mc:Choice Requires="x14">
            <control shapeId="7235" r:id="rId43" name="Check Box 67">
              <controlPr defaultSize="0" autoFill="0" autoLine="0" autoPict="0">
                <anchor moveWithCells="1">
                  <from>
                    <xdr:col>2</xdr:col>
                    <xdr:colOff>30480</xdr:colOff>
                    <xdr:row>42</xdr:row>
                    <xdr:rowOff>7620</xdr:rowOff>
                  </from>
                  <to>
                    <xdr:col>3</xdr:col>
                    <xdr:colOff>0</xdr:colOff>
                    <xdr:row>43</xdr:row>
                    <xdr:rowOff>7620</xdr:rowOff>
                  </to>
                </anchor>
              </controlPr>
            </control>
          </mc:Choice>
        </mc:AlternateContent>
        <mc:AlternateContent xmlns:mc="http://schemas.openxmlformats.org/markup-compatibility/2006">
          <mc:Choice Requires="x14">
            <control shapeId="7236" r:id="rId44" name="Check Box 68">
              <controlPr defaultSize="0" autoFill="0" autoLine="0" autoPict="0">
                <anchor moveWithCells="1">
                  <from>
                    <xdr:col>3</xdr:col>
                    <xdr:colOff>68580</xdr:colOff>
                    <xdr:row>42</xdr:row>
                    <xdr:rowOff>7620</xdr:rowOff>
                  </from>
                  <to>
                    <xdr:col>4</xdr:col>
                    <xdr:colOff>38100</xdr:colOff>
                    <xdr:row>43</xdr:row>
                    <xdr:rowOff>7620</xdr:rowOff>
                  </to>
                </anchor>
              </controlPr>
            </control>
          </mc:Choice>
        </mc:AlternateContent>
        <mc:AlternateContent xmlns:mc="http://schemas.openxmlformats.org/markup-compatibility/2006">
          <mc:Choice Requires="x14">
            <control shapeId="7237" r:id="rId45" name="Check Box 69">
              <controlPr defaultSize="0" autoFill="0" autoLine="0" autoPict="0">
                <anchor moveWithCells="1">
                  <from>
                    <xdr:col>4</xdr:col>
                    <xdr:colOff>53340</xdr:colOff>
                    <xdr:row>42</xdr:row>
                    <xdr:rowOff>7620</xdr:rowOff>
                  </from>
                  <to>
                    <xdr:col>5</xdr:col>
                    <xdr:colOff>22860</xdr:colOff>
                    <xdr:row>43</xdr:row>
                    <xdr:rowOff>7620</xdr:rowOff>
                  </to>
                </anchor>
              </controlPr>
            </control>
          </mc:Choice>
        </mc:AlternateContent>
        <mc:AlternateContent xmlns:mc="http://schemas.openxmlformats.org/markup-compatibility/2006">
          <mc:Choice Requires="x14">
            <control shapeId="7238" r:id="rId46" name="Check Box 70">
              <controlPr defaultSize="0" autoFill="0" autoLine="0" autoPict="0">
                <anchor moveWithCells="1">
                  <from>
                    <xdr:col>6</xdr:col>
                    <xdr:colOff>53340</xdr:colOff>
                    <xdr:row>42</xdr:row>
                    <xdr:rowOff>7620</xdr:rowOff>
                  </from>
                  <to>
                    <xdr:col>7</xdr:col>
                    <xdr:colOff>22860</xdr:colOff>
                    <xdr:row>43</xdr:row>
                    <xdr:rowOff>7620</xdr:rowOff>
                  </to>
                </anchor>
              </controlPr>
            </control>
          </mc:Choice>
        </mc:AlternateContent>
        <mc:AlternateContent xmlns:mc="http://schemas.openxmlformats.org/markup-compatibility/2006">
          <mc:Choice Requires="x14">
            <control shapeId="7239" r:id="rId47" name="Check Box 71">
              <controlPr defaultSize="0" autoFill="0" autoLine="0" autoPict="0">
                <anchor moveWithCells="1">
                  <from>
                    <xdr:col>7</xdr:col>
                    <xdr:colOff>38100</xdr:colOff>
                    <xdr:row>42</xdr:row>
                    <xdr:rowOff>7620</xdr:rowOff>
                  </from>
                  <to>
                    <xdr:col>8</xdr:col>
                    <xdr:colOff>7620</xdr:colOff>
                    <xdr:row>43</xdr:row>
                    <xdr:rowOff>7620</xdr:rowOff>
                  </to>
                </anchor>
              </controlPr>
            </control>
          </mc:Choice>
        </mc:AlternateContent>
        <mc:AlternateContent xmlns:mc="http://schemas.openxmlformats.org/markup-compatibility/2006">
          <mc:Choice Requires="x14">
            <control shapeId="7240" r:id="rId48" name="Check Box 72">
              <controlPr defaultSize="0" autoFill="0" autoLine="0" autoPict="0">
                <anchor moveWithCells="1">
                  <from>
                    <xdr:col>8</xdr:col>
                    <xdr:colOff>45720</xdr:colOff>
                    <xdr:row>42</xdr:row>
                    <xdr:rowOff>7620</xdr:rowOff>
                  </from>
                  <to>
                    <xdr:col>9</xdr:col>
                    <xdr:colOff>15240</xdr:colOff>
                    <xdr:row>43</xdr:row>
                    <xdr:rowOff>7620</xdr:rowOff>
                  </to>
                </anchor>
              </controlPr>
            </control>
          </mc:Choice>
        </mc:AlternateContent>
        <mc:AlternateContent xmlns:mc="http://schemas.openxmlformats.org/markup-compatibility/2006">
          <mc:Choice Requires="x14">
            <control shapeId="7241" r:id="rId49" name="Check Box 73">
              <controlPr defaultSize="0" autoFill="0" autoLine="0" autoPict="0">
                <anchor moveWithCells="1">
                  <from>
                    <xdr:col>9</xdr:col>
                    <xdr:colOff>68580</xdr:colOff>
                    <xdr:row>42</xdr:row>
                    <xdr:rowOff>7620</xdr:rowOff>
                  </from>
                  <to>
                    <xdr:col>10</xdr:col>
                    <xdr:colOff>38100</xdr:colOff>
                    <xdr:row>43</xdr:row>
                    <xdr:rowOff>7620</xdr:rowOff>
                  </to>
                </anchor>
              </controlPr>
            </control>
          </mc:Choice>
        </mc:AlternateContent>
        <mc:AlternateContent xmlns:mc="http://schemas.openxmlformats.org/markup-compatibility/2006">
          <mc:Choice Requires="x14">
            <control shapeId="7242" r:id="rId50" name="Check Box 74">
              <controlPr defaultSize="0" autoFill="0" autoLine="0" autoPict="0">
                <anchor moveWithCells="1">
                  <from>
                    <xdr:col>10</xdr:col>
                    <xdr:colOff>45720</xdr:colOff>
                    <xdr:row>42</xdr:row>
                    <xdr:rowOff>7620</xdr:rowOff>
                  </from>
                  <to>
                    <xdr:col>11</xdr:col>
                    <xdr:colOff>15240</xdr:colOff>
                    <xdr:row>43</xdr:row>
                    <xdr:rowOff>7620</xdr:rowOff>
                  </to>
                </anchor>
              </controlPr>
            </control>
          </mc:Choice>
        </mc:AlternateContent>
        <mc:AlternateContent xmlns:mc="http://schemas.openxmlformats.org/markup-compatibility/2006">
          <mc:Choice Requires="x14">
            <control shapeId="7243" r:id="rId51" name="Check Box 75">
              <controlPr defaultSize="0" autoFill="0" autoLine="0" autoPict="0">
                <anchor moveWithCells="1">
                  <from>
                    <xdr:col>11</xdr:col>
                    <xdr:colOff>60960</xdr:colOff>
                    <xdr:row>42</xdr:row>
                    <xdr:rowOff>7620</xdr:rowOff>
                  </from>
                  <to>
                    <xdr:col>12</xdr:col>
                    <xdr:colOff>30480</xdr:colOff>
                    <xdr:row>43</xdr:row>
                    <xdr:rowOff>7620</xdr:rowOff>
                  </to>
                </anchor>
              </controlPr>
            </control>
          </mc:Choice>
        </mc:AlternateContent>
        <mc:AlternateContent xmlns:mc="http://schemas.openxmlformats.org/markup-compatibility/2006">
          <mc:Choice Requires="x14">
            <control shapeId="7244" r:id="rId52" name="Check Box 76">
              <controlPr defaultSize="0" autoFill="0" autoLine="0" autoPict="0">
                <anchor moveWithCells="1">
                  <from>
                    <xdr:col>12</xdr:col>
                    <xdr:colOff>53340</xdr:colOff>
                    <xdr:row>42</xdr:row>
                    <xdr:rowOff>7620</xdr:rowOff>
                  </from>
                  <to>
                    <xdr:col>13</xdr:col>
                    <xdr:colOff>22860</xdr:colOff>
                    <xdr:row>43</xdr:row>
                    <xdr:rowOff>7620</xdr:rowOff>
                  </to>
                </anchor>
              </controlPr>
            </control>
          </mc:Choice>
        </mc:AlternateContent>
        <mc:AlternateContent xmlns:mc="http://schemas.openxmlformats.org/markup-compatibility/2006">
          <mc:Choice Requires="x14">
            <control shapeId="7245" r:id="rId53" name="Check Box 77">
              <controlPr defaultSize="0" autoFill="0" autoLine="0" autoPict="0">
                <anchor moveWithCells="1">
                  <from>
                    <xdr:col>13</xdr:col>
                    <xdr:colOff>38100</xdr:colOff>
                    <xdr:row>42</xdr:row>
                    <xdr:rowOff>7620</xdr:rowOff>
                  </from>
                  <to>
                    <xdr:col>14</xdr:col>
                    <xdr:colOff>7620</xdr:colOff>
                    <xdr:row>43</xdr:row>
                    <xdr:rowOff>7620</xdr:rowOff>
                  </to>
                </anchor>
              </controlPr>
            </control>
          </mc:Choice>
        </mc:AlternateContent>
        <mc:AlternateContent xmlns:mc="http://schemas.openxmlformats.org/markup-compatibility/2006">
          <mc:Choice Requires="x14">
            <control shapeId="7246" r:id="rId54" name="Check Box 78">
              <controlPr defaultSize="0" autoFill="0" autoLine="0" autoPict="0">
                <anchor moveWithCells="1">
                  <from>
                    <xdr:col>14</xdr:col>
                    <xdr:colOff>45720</xdr:colOff>
                    <xdr:row>42</xdr:row>
                    <xdr:rowOff>7620</xdr:rowOff>
                  </from>
                  <to>
                    <xdr:col>15</xdr:col>
                    <xdr:colOff>15240</xdr:colOff>
                    <xdr:row>43</xdr:row>
                    <xdr:rowOff>7620</xdr:rowOff>
                  </to>
                </anchor>
              </controlPr>
            </control>
          </mc:Choice>
        </mc:AlternateContent>
        <mc:AlternateContent xmlns:mc="http://schemas.openxmlformats.org/markup-compatibility/2006">
          <mc:Choice Requires="x14">
            <control shapeId="7247" r:id="rId55" name="Check Box 79">
              <controlPr defaultSize="0" autoFill="0" autoLine="0" autoPict="0">
                <anchor moveWithCells="1">
                  <from>
                    <xdr:col>15</xdr:col>
                    <xdr:colOff>45720</xdr:colOff>
                    <xdr:row>42</xdr:row>
                    <xdr:rowOff>7620</xdr:rowOff>
                  </from>
                  <to>
                    <xdr:col>16</xdr:col>
                    <xdr:colOff>15240</xdr:colOff>
                    <xdr:row>43</xdr:row>
                    <xdr:rowOff>7620</xdr:rowOff>
                  </to>
                </anchor>
              </controlPr>
            </control>
          </mc:Choice>
        </mc:AlternateContent>
        <mc:AlternateContent xmlns:mc="http://schemas.openxmlformats.org/markup-compatibility/2006">
          <mc:Choice Requires="x14">
            <control shapeId="7248" r:id="rId56" name="Check Box 80">
              <controlPr defaultSize="0" autoFill="0" autoLine="0" autoPict="0">
                <anchor moveWithCells="1">
                  <from>
                    <xdr:col>16</xdr:col>
                    <xdr:colOff>38100</xdr:colOff>
                    <xdr:row>42</xdr:row>
                    <xdr:rowOff>7620</xdr:rowOff>
                  </from>
                  <to>
                    <xdr:col>17</xdr:col>
                    <xdr:colOff>7620</xdr:colOff>
                    <xdr:row>43</xdr:row>
                    <xdr:rowOff>7620</xdr:rowOff>
                  </to>
                </anchor>
              </controlPr>
            </control>
          </mc:Choice>
        </mc:AlternateContent>
        <mc:AlternateContent xmlns:mc="http://schemas.openxmlformats.org/markup-compatibility/2006">
          <mc:Choice Requires="x14">
            <control shapeId="7249" r:id="rId57" name="Check Box 81">
              <controlPr defaultSize="0" autoFill="0" autoLine="0" autoPict="0">
                <anchor moveWithCells="1">
                  <from>
                    <xdr:col>17</xdr:col>
                    <xdr:colOff>45720</xdr:colOff>
                    <xdr:row>42</xdr:row>
                    <xdr:rowOff>7620</xdr:rowOff>
                  </from>
                  <to>
                    <xdr:col>18</xdr:col>
                    <xdr:colOff>15240</xdr:colOff>
                    <xdr:row>43</xdr:row>
                    <xdr:rowOff>7620</xdr:rowOff>
                  </to>
                </anchor>
              </controlPr>
            </control>
          </mc:Choice>
        </mc:AlternateContent>
        <mc:AlternateContent xmlns:mc="http://schemas.openxmlformats.org/markup-compatibility/2006">
          <mc:Choice Requires="x14">
            <control shapeId="7250" r:id="rId58" name="Check Box 82">
              <controlPr defaultSize="0" autoFill="0" autoLine="0" autoPict="0">
                <anchor moveWithCells="1">
                  <from>
                    <xdr:col>18</xdr:col>
                    <xdr:colOff>53340</xdr:colOff>
                    <xdr:row>42</xdr:row>
                    <xdr:rowOff>7620</xdr:rowOff>
                  </from>
                  <to>
                    <xdr:col>19</xdr:col>
                    <xdr:colOff>22860</xdr:colOff>
                    <xdr:row>43</xdr:row>
                    <xdr:rowOff>7620</xdr:rowOff>
                  </to>
                </anchor>
              </controlPr>
            </control>
          </mc:Choice>
        </mc:AlternateContent>
        <mc:AlternateContent xmlns:mc="http://schemas.openxmlformats.org/markup-compatibility/2006">
          <mc:Choice Requires="x14">
            <control shapeId="7251" r:id="rId59" name="Check Box 83">
              <controlPr defaultSize="0" autoFill="0" autoLine="0" autoPict="0">
                <anchor moveWithCells="1">
                  <from>
                    <xdr:col>19</xdr:col>
                    <xdr:colOff>68580</xdr:colOff>
                    <xdr:row>42</xdr:row>
                    <xdr:rowOff>7620</xdr:rowOff>
                  </from>
                  <to>
                    <xdr:col>20</xdr:col>
                    <xdr:colOff>15240</xdr:colOff>
                    <xdr:row>43</xdr:row>
                    <xdr:rowOff>7620</xdr:rowOff>
                  </to>
                </anchor>
              </controlPr>
            </control>
          </mc:Choice>
        </mc:AlternateContent>
        <mc:AlternateContent xmlns:mc="http://schemas.openxmlformats.org/markup-compatibility/2006">
          <mc:Choice Requires="x14">
            <control shapeId="7252" r:id="rId60" name="Check Box 84">
              <controlPr defaultSize="0" autoFill="0" autoLine="0" autoPict="0">
                <anchor moveWithCells="1">
                  <from>
                    <xdr:col>20</xdr:col>
                    <xdr:colOff>68580</xdr:colOff>
                    <xdr:row>42</xdr:row>
                    <xdr:rowOff>7620</xdr:rowOff>
                  </from>
                  <to>
                    <xdr:col>21</xdr:col>
                    <xdr:colOff>15240</xdr:colOff>
                    <xdr:row>43</xdr:row>
                    <xdr:rowOff>7620</xdr:rowOff>
                  </to>
                </anchor>
              </controlPr>
            </control>
          </mc:Choice>
        </mc:AlternateContent>
        <mc:AlternateContent xmlns:mc="http://schemas.openxmlformats.org/markup-compatibility/2006">
          <mc:Choice Requires="x14">
            <control shapeId="7253" r:id="rId61" name="Check Box 85">
              <controlPr defaultSize="0" autoFill="0" autoLine="0" autoPict="0">
                <anchor moveWithCells="1">
                  <from>
                    <xdr:col>21</xdr:col>
                    <xdr:colOff>83820</xdr:colOff>
                    <xdr:row>42</xdr:row>
                    <xdr:rowOff>7620</xdr:rowOff>
                  </from>
                  <to>
                    <xdr:col>22</xdr:col>
                    <xdr:colOff>30480</xdr:colOff>
                    <xdr:row>43</xdr:row>
                    <xdr:rowOff>7620</xdr:rowOff>
                  </to>
                </anchor>
              </controlPr>
            </control>
          </mc:Choice>
        </mc:AlternateContent>
        <mc:AlternateContent xmlns:mc="http://schemas.openxmlformats.org/markup-compatibility/2006">
          <mc:Choice Requires="x14">
            <control shapeId="7254" r:id="rId62" name="Check Box 86">
              <controlPr defaultSize="0" autoFill="0" autoLine="0" autoPict="0">
                <anchor moveWithCells="1">
                  <from>
                    <xdr:col>22</xdr:col>
                    <xdr:colOff>60960</xdr:colOff>
                    <xdr:row>42</xdr:row>
                    <xdr:rowOff>7620</xdr:rowOff>
                  </from>
                  <to>
                    <xdr:col>23</xdr:col>
                    <xdr:colOff>7620</xdr:colOff>
                    <xdr:row>43</xdr:row>
                    <xdr:rowOff>7620</xdr:rowOff>
                  </to>
                </anchor>
              </controlPr>
            </control>
          </mc:Choice>
        </mc:AlternateContent>
        <mc:AlternateContent xmlns:mc="http://schemas.openxmlformats.org/markup-compatibility/2006">
          <mc:Choice Requires="x14">
            <control shapeId="7255" r:id="rId63" name="Check Box 87">
              <controlPr defaultSize="0" autoFill="0" autoLine="0" autoPict="0">
                <anchor moveWithCells="1">
                  <from>
                    <xdr:col>22</xdr:col>
                    <xdr:colOff>83820</xdr:colOff>
                    <xdr:row>16</xdr:row>
                    <xdr:rowOff>30480</xdr:rowOff>
                  </from>
                  <to>
                    <xdr:col>22</xdr:col>
                    <xdr:colOff>320040</xdr:colOff>
                    <xdr:row>17</xdr:row>
                    <xdr:rowOff>22860</xdr:rowOff>
                  </to>
                </anchor>
              </controlPr>
            </control>
          </mc:Choice>
        </mc:AlternateContent>
        <mc:AlternateContent xmlns:mc="http://schemas.openxmlformats.org/markup-compatibility/2006">
          <mc:Choice Requires="x14">
            <control shapeId="7256" r:id="rId64" name="Check Box 88">
              <controlPr defaultSize="0" autoFill="0" autoLine="0" autoPict="0">
                <anchor moveWithCells="1">
                  <from>
                    <xdr:col>22</xdr:col>
                    <xdr:colOff>91440</xdr:colOff>
                    <xdr:row>18</xdr:row>
                    <xdr:rowOff>243840</xdr:rowOff>
                  </from>
                  <to>
                    <xdr:col>23</xdr:col>
                    <xdr:colOff>0</xdr:colOff>
                    <xdr:row>19</xdr:row>
                    <xdr:rowOff>236220</xdr:rowOff>
                  </to>
                </anchor>
              </controlPr>
            </control>
          </mc:Choice>
        </mc:AlternateContent>
        <mc:AlternateContent xmlns:mc="http://schemas.openxmlformats.org/markup-compatibility/2006">
          <mc:Choice Requires="x14">
            <control shapeId="7259" r:id="rId65" name="Check Box 91">
              <controlPr defaultSize="0" autoFill="0" autoLine="0" autoPict="0">
                <anchor moveWithCells="1">
                  <from>
                    <xdr:col>5</xdr:col>
                    <xdr:colOff>45720</xdr:colOff>
                    <xdr:row>41</xdr:row>
                    <xdr:rowOff>228600</xdr:rowOff>
                  </from>
                  <to>
                    <xdr:col>6</xdr:col>
                    <xdr:colOff>15240</xdr:colOff>
                    <xdr:row>43</xdr:row>
                    <xdr:rowOff>30480</xdr:rowOff>
                  </to>
                </anchor>
              </controlPr>
            </control>
          </mc:Choice>
        </mc:AlternateContent>
        <mc:AlternateContent xmlns:mc="http://schemas.openxmlformats.org/markup-compatibility/2006">
          <mc:Choice Requires="x14">
            <control shapeId="7260" r:id="rId66" name="Check Box 92">
              <controlPr defaultSize="0" autoFill="0" autoLine="0" autoPict="0">
                <anchor moveWithCells="1">
                  <from>
                    <xdr:col>23</xdr:col>
                    <xdr:colOff>76200</xdr:colOff>
                    <xdr:row>42</xdr:row>
                    <xdr:rowOff>7620</xdr:rowOff>
                  </from>
                  <to>
                    <xdr:col>23</xdr:col>
                    <xdr:colOff>320040</xdr:colOff>
                    <xdr:row>43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77896ED-DF49-48EE-9EE8-40EFA1A1CDD2}">
          <x14:formula1>
            <xm:f>制御シート!$A$1:$A$11</xm:f>
          </x14:formula1>
          <xm:sqref>G8:O8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52129-B3DD-49A1-979C-AD23A38F94F3}">
  <sheetPr codeName="Sheet5"/>
  <dimension ref="A1:Y460"/>
  <sheetViews>
    <sheetView zoomScale="85" zoomScaleNormal="85" workbookViewId="0">
      <selection activeCell="A13" sqref="A13"/>
    </sheetView>
  </sheetViews>
  <sheetFormatPr defaultRowHeight="13.2" x14ac:dyDescent="0.2"/>
  <cols>
    <col min="8" max="8" width="2.33203125" customWidth="1"/>
    <col min="15" max="15" width="3.109375" customWidth="1"/>
  </cols>
  <sheetData>
    <row r="1" spans="1:25" x14ac:dyDescent="0.2">
      <c r="A1" t="s">
        <v>741</v>
      </c>
      <c r="B1" s="4" t="s">
        <v>681</v>
      </c>
      <c r="C1" s="4" t="s">
        <v>738</v>
      </c>
      <c r="D1" s="4" t="s">
        <v>744</v>
      </c>
      <c r="E1" s="5" t="s">
        <v>742</v>
      </c>
      <c r="F1" s="5" t="s">
        <v>738</v>
      </c>
      <c r="G1" s="5" t="s">
        <v>744</v>
      </c>
      <c r="I1" s="7" t="s">
        <v>737</v>
      </c>
      <c r="J1" s="7" t="s">
        <v>738</v>
      </c>
      <c r="K1" s="7" t="s">
        <v>744</v>
      </c>
      <c r="L1" s="8" t="s">
        <v>739</v>
      </c>
      <c r="M1" s="8" t="s">
        <v>738</v>
      </c>
      <c r="N1" s="8" t="s">
        <v>744</v>
      </c>
      <c r="P1" s="9" t="s">
        <v>740</v>
      </c>
      <c r="Q1" s="9" t="s">
        <v>738</v>
      </c>
      <c r="R1" s="9" t="s">
        <v>744</v>
      </c>
      <c r="S1" s="9" t="s">
        <v>805</v>
      </c>
      <c r="T1" s="9" t="s">
        <v>977</v>
      </c>
      <c r="U1" s="9" t="s">
        <v>1045</v>
      </c>
    </row>
    <row r="2" spans="1:25" ht="19.8" customHeight="1" x14ac:dyDescent="0.2">
      <c r="A2" t="s">
        <v>682</v>
      </c>
      <c r="B2" t="s">
        <v>692</v>
      </c>
      <c r="D2" t="b">
        <v>0</v>
      </c>
      <c r="E2" s="1" t="s">
        <v>696</v>
      </c>
      <c r="G2" t="b">
        <v>0</v>
      </c>
      <c r="I2" s="1" t="s">
        <v>706</v>
      </c>
      <c r="K2" t="b">
        <v>0</v>
      </c>
      <c r="L2" s="1" t="s">
        <v>723</v>
      </c>
      <c r="N2" t="b">
        <v>0</v>
      </c>
      <c r="P2" t="s">
        <v>756</v>
      </c>
      <c r="R2" t="b">
        <v>0</v>
      </c>
      <c r="T2" s="14" t="str">
        <f t="shared" ref="T2:T38" si="0">IF(AND(R2=TRUE,S2="非該当"),1,"")</f>
        <v/>
      </c>
      <c r="U2">
        <f>IF(AND(R2=FALSE,S2="法令"),1,IF(AND(R2=FALSE,S2=""),2,IF(AND(R2=FALSE,S2="非該当"),3,IF(AND(R2=TRUE,S2="法令"),4,IF(AND(R2=TRUE,S2=""),5,IF(AND(R2=TRUE,S2="非該当"),6,IF(AND(R2=FALSE,S2=FALSE),2,IF(AND(R2=TRUE,S2=TRUE),5,FALSE))))))))</f>
        <v>2</v>
      </c>
      <c r="X2">
        <v>328</v>
      </c>
    </row>
    <row r="3" spans="1:25" ht="19.8" customHeight="1" x14ac:dyDescent="0.2">
      <c r="A3" t="s">
        <v>683</v>
      </c>
      <c r="B3" t="s">
        <v>693</v>
      </c>
      <c r="D3" t="b">
        <v>0</v>
      </c>
      <c r="E3" s="1" t="s">
        <v>697</v>
      </c>
      <c r="G3" t="b">
        <v>0</v>
      </c>
      <c r="I3" s="1" t="s">
        <v>707</v>
      </c>
      <c r="K3" t="b">
        <v>0</v>
      </c>
      <c r="L3" s="1" t="s">
        <v>724</v>
      </c>
      <c r="N3" t="b">
        <v>0</v>
      </c>
      <c r="P3" t="s">
        <v>378</v>
      </c>
      <c r="R3" t="b">
        <v>0</v>
      </c>
      <c r="T3" s="14" t="str">
        <f t="shared" si="0"/>
        <v/>
      </c>
      <c r="U3">
        <f t="shared" ref="U3:U66" si="1">IF(AND(R3=FALSE,S3="法令"),1,IF(AND(R3=FALSE,S3=""),2,IF(AND(R3=FALSE,S3="非該当"),3,IF(AND(R3=TRUE,S3="法令"),4,IF(AND(R3=TRUE,S3=""),5,IF(AND(R3=TRUE,S3="非該当"),6,IF(AND(R3=FALSE,S3=FALSE),2,IF(AND(R3=TRUE,S3=TRUE),5,FALSE))))))))</f>
        <v>2</v>
      </c>
      <c r="V3" t="s">
        <v>1039</v>
      </c>
      <c r="X3">
        <f>COUNTIF(R:R,FALSE)</f>
        <v>328</v>
      </c>
      <c r="Y3">
        <f>COUNTIF(S:S,"非該当")</f>
        <v>123</v>
      </c>
    </row>
    <row r="4" spans="1:25" ht="19.8" customHeight="1" x14ac:dyDescent="0.2">
      <c r="A4" t="s">
        <v>684</v>
      </c>
      <c r="B4" t="s">
        <v>694</v>
      </c>
      <c r="D4" t="b">
        <v>0</v>
      </c>
      <c r="E4" s="1" t="s">
        <v>698</v>
      </c>
      <c r="G4" t="b">
        <v>0</v>
      </c>
      <c r="I4" s="1" t="s">
        <v>709</v>
      </c>
      <c r="K4" t="b">
        <v>0</v>
      </c>
      <c r="L4" s="1" t="s">
        <v>725</v>
      </c>
      <c r="N4" t="b">
        <v>0</v>
      </c>
      <c r="P4" t="s">
        <v>219</v>
      </c>
      <c r="R4" t="b">
        <v>0</v>
      </c>
      <c r="T4" s="14" t="str">
        <f t="shared" si="0"/>
        <v/>
      </c>
      <c r="U4">
        <f t="shared" si="1"/>
        <v>2</v>
      </c>
      <c r="V4" t="s">
        <v>1040</v>
      </c>
      <c r="X4">
        <f>COUNTIF(R:R,TRUE)</f>
        <v>0</v>
      </c>
      <c r="Y4" s="30">
        <f>(X4+SUM(T:T))/(X2+SUM(T:T))</f>
        <v>0</v>
      </c>
    </row>
    <row r="5" spans="1:25" ht="19.8" customHeight="1" x14ac:dyDescent="0.2">
      <c r="A5" t="s">
        <v>685</v>
      </c>
      <c r="B5" t="s">
        <v>695</v>
      </c>
      <c r="D5" t="b">
        <v>0</v>
      </c>
      <c r="E5" s="1" t="s">
        <v>699</v>
      </c>
      <c r="G5" t="b">
        <v>0</v>
      </c>
      <c r="I5" s="1" t="s">
        <v>708</v>
      </c>
      <c r="K5" t="b">
        <v>0</v>
      </c>
      <c r="L5" s="1" t="s">
        <v>726</v>
      </c>
      <c r="N5" t="b">
        <v>0</v>
      </c>
      <c r="P5" t="s">
        <v>220</v>
      </c>
      <c r="R5" t="b">
        <v>0</v>
      </c>
      <c r="T5" s="14" t="str">
        <f t="shared" si="0"/>
        <v/>
      </c>
      <c r="U5">
        <f t="shared" si="1"/>
        <v>2</v>
      </c>
      <c r="V5" t="s">
        <v>1041</v>
      </c>
    </row>
    <row r="6" spans="1:25" ht="19.8" customHeight="1" x14ac:dyDescent="0.2">
      <c r="A6" t="s">
        <v>686</v>
      </c>
      <c r="B6" t="s">
        <v>30</v>
      </c>
      <c r="D6" t="b">
        <v>0</v>
      </c>
      <c r="E6" s="1" t="s">
        <v>700</v>
      </c>
      <c r="G6" t="b">
        <v>0</v>
      </c>
      <c r="I6" s="1" t="s">
        <v>710</v>
      </c>
      <c r="K6" t="b">
        <v>0</v>
      </c>
      <c r="L6" s="1" t="s">
        <v>776</v>
      </c>
      <c r="N6" t="b">
        <v>0</v>
      </c>
      <c r="P6" t="s">
        <v>221</v>
      </c>
      <c r="R6" t="b">
        <v>0</v>
      </c>
      <c r="T6" s="14" t="str">
        <f t="shared" si="0"/>
        <v/>
      </c>
      <c r="U6">
        <f t="shared" si="1"/>
        <v>2</v>
      </c>
      <c r="V6" t="s">
        <v>1042</v>
      </c>
    </row>
    <row r="7" spans="1:25" ht="19.8" customHeight="1" x14ac:dyDescent="0.2">
      <c r="A7" t="s">
        <v>687</v>
      </c>
      <c r="E7" s="1" t="s">
        <v>701</v>
      </c>
      <c r="G7" t="b">
        <v>0</v>
      </c>
      <c r="I7" s="1" t="s">
        <v>711</v>
      </c>
      <c r="K7" t="b">
        <v>0</v>
      </c>
      <c r="L7" s="12" t="s">
        <v>777</v>
      </c>
      <c r="N7" t="b">
        <v>0</v>
      </c>
      <c r="P7" t="s">
        <v>222</v>
      </c>
      <c r="R7" t="b">
        <v>0</v>
      </c>
      <c r="T7" s="14" t="str">
        <f t="shared" si="0"/>
        <v/>
      </c>
      <c r="U7">
        <f t="shared" si="1"/>
        <v>2</v>
      </c>
      <c r="V7" t="s">
        <v>1043</v>
      </c>
    </row>
    <row r="8" spans="1:25" ht="19.8" customHeight="1" x14ac:dyDescent="0.2">
      <c r="A8" t="s">
        <v>688</v>
      </c>
      <c r="E8" s="1" t="s">
        <v>702</v>
      </c>
      <c r="G8" t="b">
        <v>0</v>
      </c>
      <c r="I8" s="1" t="s">
        <v>712</v>
      </c>
      <c r="K8" t="b">
        <v>0</v>
      </c>
      <c r="L8" s="1" t="s">
        <v>773</v>
      </c>
      <c r="N8" t="b">
        <v>0</v>
      </c>
      <c r="P8" t="s">
        <v>223</v>
      </c>
      <c r="R8" t="b">
        <v>0</v>
      </c>
      <c r="T8" s="14" t="str">
        <f t="shared" si="0"/>
        <v/>
      </c>
      <c r="U8">
        <f t="shared" si="1"/>
        <v>2</v>
      </c>
      <c r="V8" t="s">
        <v>1044</v>
      </c>
    </row>
    <row r="9" spans="1:25" ht="19.8" customHeight="1" x14ac:dyDescent="0.2">
      <c r="A9" t="s">
        <v>689</v>
      </c>
      <c r="E9" s="1" t="s">
        <v>703</v>
      </c>
      <c r="G9" t="b">
        <v>0</v>
      </c>
      <c r="I9" s="1" t="s">
        <v>713</v>
      </c>
      <c r="K9" t="b">
        <v>0</v>
      </c>
      <c r="L9" s="1" t="s">
        <v>734</v>
      </c>
      <c r="N9" t="b">
        <v>0</v>
      </c>
      <c r="P9" t="s">
        <v>224</v>
      </c>
      <c r="R9" t="b">
        <v>0</v>
      </c>
      <c r="T9" s="14" t="str">
        <f t="shared" si="0"/>
        <v/>
      </c>
      <c r="U9">
        <f t="shared" si="1"/>
        <v>2</v>
      </c>
      <c r="V9" t="s">
        <v>1046</v>
      </c>
    </row>
    <row r="10" spans="1:25" ht="19.8" customHeight="1" x14ac:dyDescent="0.2">
      <c r="A10" t="s">
        <v>690</v>
      </c>
      <c r="I10" s="1" t="s">
        <v>714</v>
      </c>
      <c r="K10" t="b">
        <v>0</v>
      </c>
      <c r="L10" s="1" t="s">
        <v>727</v>
      </c>
      <c r="N10" t="b">
        <v>0</v>
      </c>
      <c r="P10" t="s">
        <v>225</v>
      </c>
      <c r="R10" t="b">
        <v>0</v>
      </c>
      <c r="T10" s="14" t="str">
        <f t="shared" si="0"/>
        <v/>
      </c>
      <c r="U10">
        <f t="shared" si="1"/>
        <v>2</v>
      </c>
    </row>
    <row r="11" spans="1:25" ht="19.8" customHeight="1" x14ac:dyDescent="0.2">
      <c r="A11" t="s">
        <v>691</v>
      </c>
      <c r="E11" s="6" t="s">
        <v>743</v>
      </c>
      <c r="F11" s="6" t="s">
        <v>738</v>
      </c>
      <c r="G11" s="6" t="s">
        <v>744</v>
      </c>
      <c r="I11" s="1" t="s">
        <v>715</v>
      </c>
      <c r="K11" t="b">
        <v>0</v>
      </c>
      <c r="L11" s="1" t="s">
        <v>992</v>
      </c>
      <c r="N11" t="b">
        <v>0</v>
      </c>
      <c r="P11" t="s">
        <v>226</v>
      </c>
      <c r="R11" t="b">
        <v>0</v>
      </c>
      <c r="T11" s="14" t="str">
        <f t="shared" si="0"/>
        <v/>
      </c>
      <c r="U11">
        <f t="shared" si="1"/>
        <v>2</v>
      </c>
    </row>
    <row r="12" spans="1:25" ht="19.8" customHeight="1" x14ac:dyDescent="0.2">
      <c r="E12" t="s">
        <v>704</v>
      </c>
      <c r="G12" t="b">
        <v>0</v>
      </c>
      <c r="I12" s="1" t="s">
        <v>355</v>
      </c>
      <c r="K12" t="b">
        <v>0</v>
      </c>
      <c r="L12" s="1" t="s">
        <v>735</v>
      </c>
      <c r="N12" t="b">
        <v>0</v>
      </c>
      <c r="P12" t="s">
        <v>227</v>
      </c>
      <c r="R12" t="b">
        <v>0</v>
      </c>
      <c r="S12" t="str">
        <f>IF(N21=TRUE,"非該当","")</f>
        <v/>
      </c>
      <c r="T12" s="14" t="str">
        <f t="shared" si="0"/>
        <v/>
      </c>
      <c r="U12">
        <f t="shared" si="1"/>
        <v>2</v>
      </c>
    </row>
    <row r="13" spans="1:25" ht="19.8" customHeight="1" x14ac:dyDescent="0.2">
      <c r="E13" t="s">
        <v>697</v>
      </c>
      <c r="G13" t="b">
        <v>0</v>
      </c>
      <c r="I13" s="1" t="s">
        <v>716</v>
      </c>
      <c r="K13" t="b">
        <v>0</v>
      </c>
      <c r="L13" s="1" t="s">
        <v>993</v>
      </c>
      <c r="N13" t="b">
        <v>0</v>
      </c>
      <c r="P13" t="s">
        <v>228</v>
      </c>
      <c r="R13" t="b">
        <v>0</v>
      </c>
      <c r="T13" s="14" t="str">
        <f t="shared" si="0"/>
        <v/>
      </c>
      <c r="U13">
        <f t="shared" si="1"/>
        <v>2</v>
      </c>
    </row>
    <row r="14" spans="1:25" ht="19.8" customHeight="1" x14ac:dyDescent="0.2">
      <c r="E14" t="s">
        <v>698</v>
      </c>
      <c r="G14" t="b">
        <v>0</v>
      </c>
      <c r="I14" s="1" t="s">
        <v>717</v>
      </c>
      <c r="K14" t="b">
        <v>0</v>
      </c>
      <c r="L14" s="1" t="s">
        <v>736</v>
      </c>
      <c r="N14" t="b">
        <v>0</v>
      </c>
      <c r="P14" t="s">
        <v>229</v>
      </c>
      <c r="R14" t="b">
        <v>0</v>
      </c>
      <c r="T14" s="14" t="str">
        <f t="shared" si="0"/>
        <v/>
      </c>
      <c r="U14">
        <f t="shared" si="1"/>
        <v>2</v>
      </c>
    </row>
    <row r="15" spans="1:25" ht="19.8" customHeight="1" x14ac:dyDescent="0.2">
      <c r="E15" t="s">
        <v>699</v>
      </c>
      <c r="G15" t="b">
        <v>0</v>
      </c>
      <c r="I15" s="1" t="s">
        <v>718</v>
      </c>
      <c r="K15" t="b">
        <v>0</v>
      </c>
      <c r="L15" s="1" t="s">
        <v>728</v>
      </c>
      <c r="N15" t="b">
        <v>0</v>
      </c>
      <c r="T15" s="23" t="str">
        <f t="shared" si="0"/>
        <v/>
      </c>
    </row>
    <row r="16" spans="1:25" ht="19.8" customHeight="1" x14ac:dyDescent="0.2">
      <c r="E16" t="s">
        <v>700</v>
      </c>
      <c r="G16" t="b">
        <v>0</v>
      </c>
      <c r="I16" s="1" t="s">
        <v>719</v>
      </c>
      <c r="K16" t="b">
        <v>0</v>
      </c>
      <c r="L16" s="1" t="s">
        <v>748</v>
      </c>
      <c r="N16" t="b">
        <v>0</v>
      </c>
      <c r="P16" t="s">
        <v>763</v>
      </c>
      <c r="R16" t="b">
        <v>0</v>
      </c>
      <c r="S16" t="str">
        <f>IF(N2=TRUE,"法令","非該当")</f>
        <v>非該当</v>
      </c>
      <c r="T16" s="14" t="str">
        <f t="shared" si="0"/>
        <v/>
      </c>
      <c r="U16">
        <f t="shared" si="1"/>
        <v>3</v>
      </c>
    </row>
    <row r="17" spans="5:21" ht="19.8" customHeight="1" x14ac:dyDescent="0.2">
      <c r="E17" t="s">
        <v>705</v>
      </c>
      <c r="G17" t="b">
        <v>0</v>
      </c>
      <c r="I17" s="1" t="s">
        <v>720</v>
      </c>
      <c r="K17" t="b">
        <v>0</v>
      </c>
      <c r="L17" s="1" t="s">
        <v>729</v>
      </c>
      <c r="N17" t="b">
        <v>0</v>
      </c>
      <c r="P17" t="s">
        <v>759</v>
      </c>
      <c r="R17" t="b">
        <v>0</v>
      </c>
      <c r="S17" t="str">
        <f>IF(N2=TRUE,"法令","非該当")</f>
        <v>非該当</v>
      </c>
      <c r="T17" s="14" t="str">
        <f t="shared" si="0"/>
        <v/>
      </c>
      <c r="U17">
        <f t="shared" si="1"/>
        <v>3</v>
      </c>
    </row>
    <row r="18" spans="5:21" ht="19.8" customHeight="1" x14ac:dyDescent="0.2">
      <c r="I18" s="1" t="s">
        <v>721</v>
      </c>
      <c r="K18" t="b">
        <v>0</v>
      </c>
      <c r="L18" s="1" t="s">
        <v>730</v>
      </c>
      <c r="N18" t="b">
        <v>0</v>
      </c>
      <c r="P18" t="s">
        <v>79</v>
      </c>
      <c r="R18" t="b">
        <v>0</v>
      </c>
      <c r="S18" t="str">
        <f>IF(N2=TRUE,"法令","非該当")</f>
        <v>非該当</v>
      </c>
      <c r="T18" s="14" t="str">
        <f t="shared" si="0"/>
        <v/>
      </c>
      <c r="U18">
        <f t="shared" si="1"/>
        <v>3</v>
      </c>
    </row>
    <row r="19" spans="5:21" ht="19.8" customHeight="1" x14ac:dyDescent="0.2">
      <c r="E19" s="10" t="s">
        <v>745</v>
      </c>
      <c r="F19" s="10" t="s">
        <v>738</v>
      </c>
      <c r="G19" s="10" t="s">
        <v>744</v>
      </c>
      <c r="I19" s="1" t="s">
        <v>722</v>
      </c>
      <c r="K19" t="b">
        <v>0</v>
      </c>
      <c r="L19" s="1" t="s">
        <v>731</v>
      </c>
      <c r="N19" t="b">
        <v>0</v>
      </c>
      <c r="P19" t="s">
        <v>80</v>
      </c>
      <c r="R19" t="b">
        <v>0</v>
      </c>
      <c r="S19" t="str">
        <f>IF(N3=FALSE,"非該当","")</f>
        <v>非該当</v>
      </c>
      <c r="T19" s="14" t="str">
        <f t="shared" si="0"/>
        <v/>
      </c>
      <c r="U19">
        <f t="shared" si="1"/>
        <v>3</v>
      </c>
    </row>
    <row r="20" spans="5:21" ht="19.8" customHeight="1" x14ac:dyDescent="0.2">
      <c r="E20" t="s">
        <v>746</v>
      </c>
      <c r="G20" t="b">
        <v>0</v>
      </c>
      <c r="L20" s="1" t="s">
        <v>732</v>
      </c>
      <c r="N20" t="b">
        <v>0</v>
      </c>
      <c r="P20" t="s">
        <v>81</v>
      </c>
      <c r="R20" t="b">
        <v>0</v>
      </c>
      <c r="S20" t="str">
        <f>IF(N2=FALSE,"非該当","")</f>
        <v>非該当</v>
      </c>
      <c r="T20" s="14" t="str">
        <f t="shared" si="0"/>
        <v/>
      </c>
      <c r="U20">
        <f t="shared" si="1"/>
        <v>3</v>
      </c>
    </row>
    <row r="21" spans="5:21" ht="19.8" customHeight="1" x14ac:dyDescent="0.2">
      <c r="E21" t="s">
        <v>747</v>
      </c>
      <c r="G21" t="b">
        <v>0</v>
      </c>
      <c r="L21" s="1" t="s">
        <v>774</v>
      </c>
      <c r="N21" t="b">
        <v>0</v>
      </c>
      <c r="P21" t="s">
        <v>82</v>
      </c>
      <c r="R21" t="b">
        <v>0</v>
      </c>
      <c r="S21" t="str">
        <f>IF(OR(K4=TRUE,K8=TRUE,K9=TRUE),"法令","非該当")</f>
        <v>非該当</v>
      </c>
      <c r="T21" s="14" t="str">
        <f>IF(AND(R21=TRUE,S21="非該当"),1,"")</f>
        <v/>
      </c>
      <c r="U21">
        <f t="shared" si="1"/>
        <v>3</v>
      </c>
    </row>
    <row r="22" spans="5:21" ht="19.8" customHeight="1" x14ac:dyDescent="0.2">
      <c r="L22" s="1" t="s">
        <v>1058</v>
      </c>
      <c r="N22" t="b">
        <v>0</v>
      </c>
      <c r="P22" t="s">
        <v>83</v>
      </c>
      <c r="R22" t="b">
        <v>0</v>
      </c>
      <c r="S22" t="str">
        <f>IF(OR(K8=TRUE,K9=TRUE,K19=TRUE),"法令","非該当")</f>
        <v>非該当</v>
      </c>
      <c r="T22" s="14" t="str">
        <f t="shared" si="0"/>
        <v/>
      </c>
      <c r="U22">
        <f t="shared" si="1"/>
        <v>3</v>
      </c>
    </row>
    <row r="23" spans="5:21" ht="19.8" customHeight="1" x14ac:dyDescent="0.2">
      <c r="L23" s="1" t="s">
        <v>995</v>
      </c>
      <c r="N23" t="b">
        <v>0</v>
      </c>
      <c r="P23" t="s">
        <v>760</v>
      </c>
      <c r="R23" t="b">
        <v>0</v>
      </c>
      <c r="S23" t="str">
        <f>IF(OR(K8=TRUE,K9=TRUE,K19=TRUE),"法令","非該当")</f>
        <v>非該当</v>
      </c>
      <c r="T23" s="14" t="str">
        <f t="shared" si="0"/>
        <v/>
      </c>
      <c r="U23">
        <f t="shared" si="1"/>
        <v>3</v>
      </c>
    </row>
    <row r="24" spans="5:21" ht="19.8" customHeight="1" x14ac:dyDescent="0.2">
      <c r="L24" s="1" t="s">
        <v>733</v>
      </c>
      <c r="N24" t="b">
        <v>0</v>
      </c>
      <c r="P24" t="s">
        <v>761</v>
      </c>
      <c r="R24" t="b">
        <v>0</v>
      </c>
      <c r="S24" t="str">
        <f>IF(AND(K8=FALSE,K9=FALSE),"非該当","")</f>
        <v>非該当</v>
      </c>
      <c r="T24" s="14" t="str">
        <f t="shared" si="0"/>
        <v/>
      </c>
      <c r="U24">
        <f t="shared" si="1"/>
        <v>3</v>
      </c>
    </row>
    <row r="25" spans="5:21" ht="19.8" customHeight="1" x14ac:dyDescent="0.2">
      <c r="L25" s="12" t="s">
        <v>1059</v>
      </c>
      <c r="N25" t="b">
        <v>0</v>
      </c>
      <c r="P25" t="s">
        <v>84</v>
      </c>
      <c r="R25" t="b">
        <v>0</v>
      </c>
      <c r="S25" t="str">
        <f>IF(AND(K8=FALSE,K9=FALSE),"非該当","")</f>
        <v>非該当</v>
      </c>
      <c r="T25" s="14" t="str">
        <f t="shared" si="0"/>
        <v/>
      </c>
      <c r="U25">
        <f t="shared" si="1"/>
        <v>3</v>
      </c>
    </row>
    <row r="26" spans="5:21" ht="19.8" customHeight="1" x14ac:dyDescent="0.2">
      <c r="P26" t="s">
        <v>85</v>
      </c>
      <c r="R26" t="b">
        <v>0</v>
      </c>
      <c r="S26" t="str">
        <f>IF(AND(K8=FALSE,K9=FALSE),"非該当","")</f>
        <v>非該当</v>
      </c>
      <c r="T26" s="14" t="str">
        <f t="shared" si="0"/>
        <v/>
      </c>
      <c r="U26">
        <f t="shared" si="1"/>
        <v>3</v>
      </c>
    </row>
    <row r="27" spans="5:21" ht="19.8" customHeight="1" x14ac:dyDescent="0.2">
      <c r="P27" t="s">
        <v>86</v>
      </c>
      <c r="R27" t="b">
        <v>0</v>
      </c>
      <c r="S27" t="str">
        <f>IF(AND(K8=FALSE,K9=FALSE),"非該当","")</f>
        <v>非該当</v>
      </c>
      <c r="T27" s="14" t="str">
        <f t="shared" si="0"/>
        <v/>
      </c>
      <c r="U27">
        <f t="shared" si="1"/>
        <v>3</v>
      </c>
    </row>
    <row r="28" spans="5:21" ht="19.8" customHeight="1" x14ac:dyDescent="0.2">
      <c r="P28" t="s">
        <v>87</v>
      </c>
      <c r="R28" t="b">
        <v>0</v>
      </c>
      <c r="S28" t="str">
        <f>IF(AND(K8=FALSE,K9=FALSE),"非該当","")</f>
        <v>非該当</v>
      </c>
      <c r="T28" s="14" t="str">
        <f t="shared" si="0"/>
        <v/>
      </c>
      <c r="U28">
        <f t="shared" si="1"/>
        <v>3</v>
      </c>
    </row>
    <row r="29" spans="5:21" ht="19.8" customHeight="1" x14ac:dyDescent="0.2">
      <c r="P29" t="s">
        <v>383</v>
      </c>
      <c r="R29" t="b">
        <v>0</v>
      </c>
      <c r="S29" t="str">
        <f>IF(OR(K2=TRUE,K3=TRUE,K4=TRUE,K6=TRUE,K7=TRUE,K8=TRUE,K9=TRUE,K10=TRUE,K11=TRUE),"","非該当")</f>
        <v>非該当</v>
      </c>
      <c r="T29" s="14" t="str">
        <f t="shared" si="0"/>
        <v/>
      </c>
      <c r="U29">
        <f t="shared" si="1"/>
        <v>3</v>
      </c>
    </row>
    <row r="30" spans="5:21" ht="19.8" customHeight="1" x14ac:dyDescent="0.2">
      <c r="P30" t="s">
        <v>384</v>
      </c>
      <c r="R30" t="b">
        <v>0</v>
      </c>
      <c r="S30" t="str">
        <f>IF(OR(K2=TRUE,K3=TRUE,K4=TRUE,K6=TRUE,K7=TRUE,K8=TRUE,K9=TRUE,K10=TRUE,K11=TRUE),"","非該当")</f>
        <v>非該当</v>
      </c>
      <c r="T30" s="14" t="str">
        <f t="shared" si="0"/>
        <v/>
      </c>
      <c r="U30">
        <f t="shared" si="1"/>
        <v>3</v>
      </c>
    </row>
    <row r="31" spans="5:21" ht="19.8" customHeight="1" x14ac:dyDescent="0.2">
      <c r="P31" t="s">
        <v>88</v>
      </c>
      <c r="R31" t="b">
        <v>0</v>
      </c>
      <c r="S31" t="str">
        <f>IF(OR(K3=TRUE,K4=TRUE),"","非該当")</f>
        <v>非該当</v>
      </c>
      <c r="T31" s="14" t="str">
        <f t="shared" si="0"/>
        <v/>
      </c>
      <c r="U31">
        <f t="shared" si="1"/>
        <v>3</v>
      </c>
    </row>
    <row r="32" spans="5:21" ht="19.8" customHeight="1" x14ac:dyDescent="0.2">
      <c r="P32" t="s">
        <v>89</v>
      </c>
      <c r="R32" t="b">
        <v>0</v>
      </c>
      <c r="S32" t="str">
        <f>IF(OR(K3=TRUE,K4=TRUE),"","非該当")</f>
        <v>非該当</v>
      </c>
      <c r="T32" s="14" t="str">
        <f t="shared" si="0"/>
        <v/>
      </c>
      <c r="U32">
        <f t="shared" si="1"/>
        <v>3</v>
      </c>
    </row>
    <row r="33" spans="15:21" ht="19.8" customHeight="1" x14ac:dyDescent="0.2">
      <c r="P33" t="s">
        <v>762</v>
      </c>
      <c r="R33" t="b">
        <v>0</v>
      </c>
      <c r="S33" t="str">
        <f>IF(OR(K3=TRUE,K4=TRUE),"","非該当")</f>
        <v>非該当</v>
      </c>
      <c r="T33" s="14" t="str">
        <f t="shared" si="0"/>
        <v/>
      </c>
      <c r="U33">
        <f t="shared" si="1"/>
        <v>3</v>
      </c>
    </row>
    <row r="34" spans="15:21" ht="19.8" customHeight="1" x14ac:dyDescent="0.2">
      <c r="P34" t="s">
        <v>90</v>
      </c>
      <c r="R34" t="b">
        <v>0</v>
      </c>
      <c r="S34" t="str">
        <f>IF(OR(K3=TRUE,K4=TRUE),"","非該当")</f>
        <v>非該当</v>
      </c>
      <c r="T34" s="14" t="str">
        <f t="shared" si="0"/>
        <v/>
      </c>
      <c r="U34">
        <f t="shared" si="1"/>
        <v>3</v>
      </c>
    </row>
    <row r="35" spans="15:21" ht="19.8" customHeight="1" x14ac:dyDescent="0.2">
      <c r="P35" t="s">
        <v>91</v>
      </c>
      <c r="R35" t="b">
        <v>0</v>
      </c>
      <c r="S35" t="str">
        <f>IF(OR(K3=TRUE,K4=TRUE),"","非該当")</f>
        <v>非該当</v>
      </c>
      <c r="T35" s="14" t="str">
        <f t="shared" si="0"/>
        <v/>
      </c>
      <c r="U35">
        <f t="shared" si="1"/>
        <v>3</v>
      </c>
    </row>
    <row r="36" spans="15:21" ht="19.8" customHeight="1" x14ac:dyDescent="0.2">
      <c r="P36" t="s">
        <v>92</v>
      </c>
      <c r="R36" t="b">
        <v>0</v>
      </c>
      <c r="S36" t="str">
        <f>IF(OR(K3=TRUE,K4=TRUE),"","非該当")</f>
        <v>非該当</v>
      </c>
      <c r="T36" s="14" t="str">
        <f t="shared" si="0"/>
        <v/>
      </c>
      <c r="U36">
        <f t="shared" si="1"/>
        <v>3</v>
      </c>
    </row>
    <row r="37" spans="15:21" ht="19.8" customHeight="1" x14ac:dyDescent="0.2">
      <c r="P37" t="s">
        <v>93</v>
      </c>
      <c r="R37" t="b">
        <v>0</v>
      </c>
      <c r="S37" t="str">
        <f>IF(K11=FALSE,"非該当","")</f>
        <v>非該当</v>
      </c>
      <c r="T37" s="14" t="str">
        <f t="shared" si="0"/>
        <v/>
      </c>
      <c r="U37">
        <f t="shared" si="1"/>
        <v>3</v>
      </c>
    </row>
    <row r="38" spans="15:21" ht="19.8" customHeight="1" x14ac:dyDescent="0.2">
      <c r="P38" t="s">
        <v>94</v>
      </c>
      <c r="R38" t="b">
        <v>0</v>
      </c>
      <c r="S38" t="str">
        <f>IF(OR(K10=TRUE,K11=TRUE),"","非該当")</f>
        <v>非該当</v>
      </c>
      <c r="T38" s="14" t="str">
        <f t="shared" si="0"/>
        <v/>
      </c>
      <c r="U38">
        <f t="shared" si="1"/>
        <v>3</v>
      </c>
    </row>
    <row r="39" spans="15:21" ht="19.8" customHeight="1" x14ac:dyDescent="0.2">
      <c r="P39" t="s">
        <v>385</v>
      </c>
      <c r="R39" t="b">
        <v>0</v>
      </c>
      <c r="S39" t="str">
        <f>IF(N14=FALSE,"非該当","")</f>
        <v>非該当</v>
      </c>
      <c r="T39" s="14" t="str">
        <f t="shared" ref="T39:T102" si="2">IF(AND(R39=TRUE,S39="非該当"),1,"")</f>
        <v/>
      </c>
      <c r="U39">
        <f t="shared" si="1"/>
        <v>3</v>
      </c>
    </row>
    <row r="40" spans="15:21" ht="19.8" customHeight="1" x14ac:dyDescent="0.2">
      <c r="P40" t="s">
        <v>386</v>
      </c>
      <c r="R40" t="b">
        <v>0</v>
      </c>
      <c r="T40" s="14" t="str">
        <f t="shared" si="2"/>
        <v/>
      </c>
      <c r="U40">
        <f t="shared" si="1"/>
        <v>2</v>
      </c>
    </row>
    <row r="41" spans="15:21" ht="19.8" customHeight="1" x14ac:dyDescent="0.2">
      <c r="O41" s="14"/>
      <c r="P41" t="s">
        <v>387</v>
      </c>
      <c r="R41" s="2" t="b">
        <f>S41</f>
        <v>0</v>
      </c>
      <c r="S41" t="b">
        <f>IF(K5=TRUE,TRUE,FALSE)</f>
        <v>0</v>
      </c>
      <c r="T41" s="14" t="str">
        <f t="shared" si="2"/>
        <v/>
      </c>
      <c r="U41">
        <f t="shared" si="1"/>
        <v>2</v>
      </c>
    </row>
    <row r="42" spans="15:21" ht="19.8" customHeight="1" x14ac:dyDescent="0.2">
      <c r="P42" s="11" t="s">
        <v>768</v>
      </c>
      <c r="R42" t="b">
        <v>0</v>
      </c>
      <c r="T42" s="14" t="str">
        <f t="shared" si="2"/>
        <v/>
      </c>
      <c r="U42">
        <f t="shared" si="1"/>
        <v>2</v>
      </c>
    </row>
    <row r="43" spans="15:21" ht="19.8" customHeight="1" x14ac:dyDescent="0.2">
      <c r="T43" s="23"/>
    </row>
    <row r="44" spans="15:21" ht="19.8" customHeight="1" x14ac:dyDescent="0.2">
      <c r="P44" t="s">
        <v>771</v>
      </c>
      <c r="R44" t="b">
        <v>0</v>
      </c>
      <c r="S44" t="str">
        <f>IF(OR(K8=TRUE,N4=TRUE),"法令","非該当")</f>
        <v>非該当</v>
      </c>
      <c r="T44" s="14" t="str">
        <f t="shared" si="2"/>
        <v/>
      </c>
      <c r="U44">
        <f t="shared" si="1"/>
        <v>3</v>
      </c>
    </row>
    <row r="45" spans="15:21" ht="19.8" customHeight="1" x14ac:dyDescent="0.2">
      <c r="P45" t="s">
        <v>772</v>
      </c>
      <c r="R45" t="b">
        <v>0</v>
      </c>
      <c r="S45" t="str">
        <f>IF(N4=FALSE,"非該当","法令")</f>
        <v>非該当</v>
      </c>
      <c r="T45" s="14" t="str">
        <f t="shared" si="2"/>
        <v/>
      </c>
      <c r="U45">
        <f t="shared" si="1"/>
        <v>3</v>
      </c>
    </row>
    <row r="46" spans="15:21" ht="19.8" customHeight="1" x14ac:dyDescent="0.2">
      <c r="P46" t="s">
        <v>96</v>
      </c>
      <c r="R46" t="b">
        <v>0</v>
      </c>
      <c r="T46" s="14" t="str">
        <f t="shared" si="2"/>
        <v/>
      </c>
      <c r="U46">
        <f t="shared" si="1"/>
        <v>2</v>
      </c>
    </row>
    <row r="47" spans="15:21" ht="19.8" customHeight="1" x14ac:dyDescent="0.2">
      <c r="P47" t="s">
        <v>97</v>
      </c>
      <c r="R47" t="b">
        <v>0</v>
      </c>
      <c r="T47" s="14" t="str">
        <f t="shared" si="2"/>
        <v/>
      </c>
      <c r="U47">
        <f t="shared" si="1"/>
        <v>2</v>
      </c>
    </row>
    <row r="48" spans="15:21" ht="19.8" customHeight="1" x14ac:dyDescent="0.2">
      <c r="P48" t="s">
        <v>98</v>
      </c>
      <c r="R48" t="b">
        <v>0</v>
      </c>
      <c r="S48" t="str">
        <f>IF(OR(K8=TRUE,K9=TRUE,N6=TRUE,N7=TRUE),"","非該当")</f>
        <v>非該当</v>
      </c>
      <c r="T48" s="14" t="str">
        <f t="shared" si="2"/>
        <v/>
      </c>
      <c r="U48">
        <f t="shared" si="1"/>
        <v>3</v>
      </c>
    </row>
    <row r="49" spans="15:21" ht="19.8" customHeight="1" x14ac:dyDescent="0.2">
      <c r="P49" t="s">
        <v>99</v>
      </c>
      <c r="R49" t="b">
        <v>0</v>
      </c>
      <c r="S49" t="str">
        <f>IF(OR(K8=TRUE,K9=TRUE,N6=TRUE,N7=TRUE),"","非該当")</f>
        <v>非該当</v>
      </c>
      <c r="T49" s="14" t="str">
        <f t="shared" si="2"/>
        <v/>
      </c>
      <c r="U49">
        <f t="shared" si="1"/>
        <v>3</v>
      </c>
    </row>
    <row r="50" spans="15:21" ht="19.8" customHeight="1" x14ac:dyDescent="0.2">
      <c r="P50" t="s">
        <v>100</v>
      </c>
      <c r="R50" t="b">
        <v>0</v>
      </c>
      <c r="S50" t="str">
        <f>IF(OR(K8=TRUE,K9=TRUE,N6=TRUE,N7=TRUE),"","非該当")</f>
        <v>非該当</v>
      </c>
      <c r="T50" s="14" t="str">
        <f t="shared" si="2"/>
        <v/>
      </c>
      <c r="U50">
        <f t="shared" si="1"/>
        <v>3</v>
      </c>
    </row>
    <row r="51" spans="15:21" ht="19.8" customHeight="1" x14ac:dyDescent="0.2">
      <c r="P51" t="s">
        <v>101</v>
      </c>
      <c r="R51" t="b">
        <v>0</v>
      </c>
      <c r="T51" s="14" t="str">
        <f t="shared" si="2"/>
        <v/>
      </c>
      <c r="U51">
        <f t="shared" si="1"/>
        <v>2</v>
      </c>
    </row>
    <row r="52" spans="15:21" ht="19.8" customHeight="1" x14ac:dyDescent="0.2">
      <c r="P52" t="s">
        <v>102</v>
      </c>
      <c r="R52" t="b">
        <v>0</v>
      </c>
      <c r="T52" s="14" t="str">
        <f t="shared" si="2"/>
        <v/>
      </c>
      <c r="U52">
        <f t="shared" si="1"/>
        <v>2</v>
      </c>
    </row>
    <row r="53" spans="15:21" ht="19.8" customHeight="1" x14ac:dyDescent="0.2">
      <c r="P53" t="s">
        <v>103</v>
      </c>
      <c r="R53" t="b">
        <v>0</v>
      </c>
      <c r="S53" t="str">
        <f>IF(OR(K8=TRUE,K9=TRUE,N6=TRUE,N7=TRUE),"","非該当")</f>
        <v>非該当</v>
      </c>
      <c r="T53" s="14" t="str">
        <f t="shared" si="2"/>
        <v/>
      </c>
      <c r="U53">
        <f t="shared" si="1"/>
        <v>3</v>
      </c>
    </row>
    <row r="54" spans="15:21" ht="19.8" customHeight="1" x14ac:dyDescent="0.2">
      <c r="P54" t="s">
        <v>104</v>
      </c>
      <c r="R54" t="b">
        <v>0</v>
      </c>
      <c r="S54" t="str">
        <f>IF(N8=TRUE,"","非該当")</f>
        <v>非該当</v>
      </c>
      <c r="T54" s="14" t="str">
        <f t="shared" si="2"/>
        <v/>
      </c>
      <c r="U54">
        <f t="shared" si="1"/>
        <v>3</v>
      </c>
    </row>
    <row r="55" spans="15:21" ht="19.8" customHeight="1" x14ac:dyDescent="0.2">
      <c r="P55" t="s">
        <v>105</v>
      </c>
      <c r="R55" t="b">
        <v>0</v>
      </c>
      <c r="S55" t="str">
        <f>IF(N7=TRUE,"","非該当")</f>
        <v>非該当</v>
      </c>
      <c r="T55" s="14" t="str">
        <f t="shared" si="2"/>
        <v/>
      </c>
      <c r="U55">
        <f t="shared" si="1"/>
        <v>3</v>
      </c>
    </row>
    <row r="56" spans="15:21" ht="19.8" customHeight="1" x14ac:dyDescent="0.2">
      <c r="P56" t="s">
        <v>106</v>
      </c>
      <c r="R56" t="b">
        <v>0</v>
      </c>
      <c r="S56" t="str">
        <f>IF(N7=TRUE,"","非該当")</f>
        <v>非該当</v>
      </c>
      <c r="T56" s="14" t="str">
        <f t="shared" si="2"/>
        <v/>
      </c>
      <c r="U56">
        <f t="shared" si="1"/>
        <v>3</v>
      </c>
    </row>
    <row r="57" spans="15:21" ht="19.8" customHeight="1" x14ac:dyDescent="0.2">
      <c r="P57" t="s">
        <v>107</v>
      </c>
      <c r="R57" t="b">
        <v>0</v>
      </c>
      <c r="T57" s="14" t="str">
        <f t="shared" si="2"/>
        <v/>
      </c>
      <c r="U57">
        <f t="shared" si="1"/>
        <v>2</v>
      </c>
    </row>
    <row r="58" spans="15:21" ht="19.8" customHeight="1" x14ac:dyDescent="0.2">
      <c r="P58" t="s">
        <v>108</v>
      </c>
      <c r="R58" t="b">
        <v>0</v>
      </c>
      <c r="T58" s="14" t="str">
        <f t="shared" si="2"/>
        <v/>
      </c>
      <c r="U58">
        <f t="shared" si="1"/>
        <v>2</v>
      </c>
    </row>
    <row r="59" spans="15:21" ht="19.8" customHeight="1" x14ac:dyDescent="0.2">
      <c r="P59" t="s">
        <v>109</v>
      </c>
      <c r="R59" t="b">
        <v>0</v>
      </c>
      <c r="S59" t="str">
        <f>IF(N25=TRUE,"","非該当")</f>
        <v>非該当</v>
      </c>
      <c r="T59" s="14" t="str">
        <f t="shared" si="2"/>
        <v/>
      </c>
      <c r="U59">
        <f t="shared" si="1"/>
        <v>3</v>
      </c>
    </row>
    <row r="60" spans="15:21" ht="19.8" customHeight="1" x14ac:dyDescent="0.2">
      <c r="P60" t="s">
        <v>110</v>
      </c>
      <c r="R60" t="b">
        <v>0</v>
      </c>
      <c r="S60" t="str">
        <f>IF(OR(K3=TRUE,K4=TRUE,K6=TRUE,K7=TRUE),"","非該当")</f>
        <v>非該当</v>
      </c>
      <c r="T60" s="14" t="str">
        <f t="shared" si="2"/>
        <v/>
      </c>
      <c r="U60">
        <f t="shared" si="1"/>
        <v>3</v>
      </c>
    </row>
    <row r="61" spans="15:21" ht="19.8" customHeight="1" x14ac:dyDescent="0.2">
      <c r="O61" s="14"/>
      <c r="P61" t="s">
        <v>111</v>
      </c>
      <c r="R61" s="13" t="b">
        <f>S61</f>
        <v>0</v>
      </c>
      <c r="S61" t="b">
        <f>IF(K5=TRUE,TRUE,FALSE)</f>
        <v>0</v>
      </c>
      <c r="T61" s="14" t="str">
        <f t="shared" si="2"/>
        <v/>
      </c>
      <c r="U61">
        <f t="shared" si="1"/>
        <v>2</v>
      </c>
    </row>
    <row r="62" spans="15:21" ht="19.8" customHeight="1" x14ac:dyDescent="0.2">
      <c r="O62" s="14"/>
      <c r="P62" t="s">
        <v>778</v>
      </c>
      <c r="R62" t="b">
        <v>0</v>
      </c>
      <c r="S62" t="str">
        <f>IF(N4=TRUE,"","非該当")</f>
        <v>非該当</v>
      </c>
      <c r="T62" s="14" t="str">
        <f t="shared" si="2"/>
        <v/>
      </c>
      <c r="U62">
        <f t="shared" si="1"/>
        <v>3</v>
      </c>
    </row>
    <row r="63" spans="15:21" ht="19.8" customHeight="1" x14ac:dyDescent="0.2">
      <c r="P63" t="s">
        <v>389</v>
      </c>
      <c r="R63" t="b">
        <v>0</v>
      </c>
      <c r="T63" s="14" t="str">
        <f t="shared" si="2"/>
        <v/>
      </c>
      <c r="U63">
        <f t="shared" si="1"/>
        <v>2</v>
      </c>
    </row>
    <row r="64" spans="15:21" ht="19.8" customHeight="1" x14ac:dyDescent="0.2">
      <c r="T64" s="23"/>
    </row>
    <row r="65" spans="16:21" ht="19.8" customHeight="1" x14ac:dyDescent="0.2">
      <c r="P65" t="s">
        <v>789</v>
      </c>
      <c r="R65" t="b">
        <v>0</v>
      </c>
      <c r="S65" t="s">
        <v>978</v>
      </c>
      <c r="T65" s="14" t="str">
        <f t="shared" si="2"/>
        <v/>
      </c>
      <c r="U65">
        <f t="shared" si="1"/>
        <v>1</v>
      </c>
    </row>
    <row r="66" spans="16:21" ht="19.8" customHeight="1" x14ac:dyDescent="0.2">
      <c r="P66" t="s">
        <v>393</v>
      </c>
      <c r="R66" t="b">
        <v>0</v>
      </c>
      <c r="S66" t="str">
        <f>IF(OR(N10=TRUE,K3=TRUE,K4=TRUE,K6=TRUE,K7=TRUE,K8=TRUE,K9=TRUE,K10=TRUE,K11=TRUE,K12=TRUE,K13=TRUE,K14=TRUE,K15=TRUE,K16=TRUE,K17=TRUE,K18=TRUE,N11=TRUE),"法令","非該当")</f>
        <v>非該当</v>
      </c>
      <c r="T66" s="14" t="str">
        <f t="shared" si="2"/>
        <v/>
      </c>
      <c r="U66">
        <f t="shared" si="1"/>
        <v>3</v>
      </c>
    </row>
    <row r="67" spans="16:21" ht="19.8" customHeight="1" x14ac:dyDescent="0.2">
      <c r="P67" t="s">
        <v>394</v>
      </c>
      <c r="R67" t="b">
        <v>0</v>
      </c>
      <c r="T67" s="14" t="str">
        <f t="shared" si="2"/>
        <v/>
      </c>
      <c r="U67">
        <f t="shared" ref="U67:U129" si="3">IF(AND(R67=FALSE,S67="法令"),1,IF(AND(R67=FALSE,S67=""),2,IF(AND(R67=FALSE,S67="非該当"),3,IF(AND(R67=TRUE,S67="法令"),4,IF(AND(R67=TRUE,S67=""),5,IF(AND(R67=TRUE,S67="非該当"),6,IF(AND(R67=FALSE,S67=FALSE),2,IF(AND(R67=TRUE,S67=TRUE),5,FALSE))))))))</f>
        <v>2</v>
      </c>
    </row>
    <row r="68" spans="16:21" ht="19.8" customHeight="1" x14ac:dyDescent="0.2">
      <c r="P68" t="s">
        <v>788</v>
      </c>
      <c r="R68" t="b">
        <v>0</v>
      </c>
      <c r="T68" s="14" t="str">
        <f t="shared" si="2"/>
        <v/>
      </c>
      <c r="U68">
        <f t="shared" si="3"/>
        <v>2</v>
      </c>
    </row>
    <row r="69" spans="16:21" ht="19.8" customHeight="1" x14ac:dyDescent="0.2">
      <c r="P69" t="s">
        <v>114</v>
      </c>
      <c r="R69" t="b">
        <v>0</v>
      </c>
      <c r="T69" s="14" t="str">
        <f t="shared" si="2"/>
        <v/>
      </c>
      <c r="U69">
        <f t="shared" si="3"/>
        <v>2</v>
      </c>
    </row>
    <row r="70" spans="16:21" ht="19.8" customHeight="1" x14ac:dyDescent="0.2">
      <c r="P70" t="s">
        <v>115</v>
      </c>
      <c r="R70" t="b">
        <v>0</v>
      </c>
      <c r="T70" s="14" t="str">
        <f t="shared" si="2"/>
        <v/>
      </c>
      <c r="U70">
        <f t="shared" si="3"/>
        <v>2</v>
      </c>
    </row>
    <row r="71" spans="16:21" ht="19.8" customHeight="1" x14ac:dyDescent="0.2">
      <c r="P71" t="s">
        <v>116</v>
      </c>
      <c r="R71" t="b">
        <v>0</v>
      </c>
      <c r="T71" s="14" t="str">
        <f t="shared" si="2"/>
        <v/>
      </c>
      <c r="U71">
        <f t="shared" si="3"/>
        <v>2</v>
      </c>
    </row>
    <row r="72" spans="16:21" ht="19.8" customHeight="1" x14ac:dyDescent="0.2">
      <c r="P72" t="s">
        <v>117</v>
      </c>
      <c r="R72" t="b">
        <v>0</v>
      </c>
      <c r="T72" s="14" t="str">
        <f t="shared" si="2"/>
        <v/>
      </c>
      <c r="U72">
        <f t="shared" si="3"/>
        <v>2</v>
      </c>
    </row>
    <row r="73" spans="16:21" ht="19.8" customHeight="1" x14ac:dyDescent="0.2">
      <c r="P73" t="s">
        <v>118</v>
      </c>
      <c r="R73" t="b">
        <v>0</v>
      </c>
      <c r="S73" t="str">
        <f>IF(N10=TRUE,"","非該当")</f>
        <v>非該当</v>
      </c>
      <c r="T73" s="14" t="str">
        <f t="shared" si="2"/>
        <v/>
      </c>
      <c r="U73">
        <f t="shared" si="3"/>
        <v>3</v>
      </c>
    </row>
    <row r="74" spans="16:21" ht="19.8" customHeight="1" x14ac:dyDescent="0.2">
      <c r="P74" t="s">
        <v>119</v>
      </c>
      <c r="R74" t="b">
        <v>0</v>
      </c>
      <c r="S74" t="str">
        <f>IF(N11=TRUE,"","非該当")</f>
        <v>非該当</v>
      </c>
      <c r="T74" s="14" t="str">
        <f t="shared" si="2"/>
        <v/>
      </c>
      <c r="U74">
        <f t="shared" si="3"/>
        <v>3</v>
      </c>
    </row>
    <row r="75" spans="16:21" ht="19.8" customHeight="1" x14ac:dyDescent="0.2">
      <c r="P75" t="s">
        <v>120</v>
      </c>
      <c r="R75" t="b">
        <v>0</v>
      </c>
      <c r="S75" t="str">
        <f>IF(OR(N10=TRUE,K3=TRUE,K4=TRUE,K6=TRUE,K7=TRUE,K8=TRUE,K9=TRUE,K10=TRUE,K11=TRUE,K12=TRUE,K13=TRUE,K14=TRUE,K15=TRUE,K16=TRUE,K17=TRUE,K18=TRUE,N11=TRUE),"法令","非該当")</f>
        <v>非該当</v>
      </c>
      <c r="T75" s="14" t="str">
        <f t="shared" si="2"/>
        <v/>
      </c>
      <c r="U75">
        <f t="shared" si="3"/>
        <v>3</v>
      </c>
    </row>
    <row r="76" spans="16:21" ht="19.8" customHeight="1" x14ac:dyDescent="0.2">
      <c r="P76" t="s">
        <v>121</v>
      </c>
      <c r="R76" t="b">
        <v>0</v>
      </c>
      <c r="T76" s="14" t="str">
        <f t="shared" si="2"/>
        <v/>
      </c>
      <c r="U76">
        <f t="shared" si="3"/>
        <v>2</v>
      </c>
    </row>
    <row r="77" spans="16:21" ht="19.8" customHeight="1" x14ac:dyDescent="0.2">
      <c r="P77" t="s">
        <v>122</v>
      </c>
      <c r="R77" t="b">
        <v>0</v>
      </c>
      <c r="S77" t="str">
        <f>IF(N12=TRUE,"","非該当")</f>
        <v>非該当</v>
      </c>
      <c r="T77" s="14" t="str">
        <f t="shared" si="2"/>
        <v/>
      </c>
      <c r="U77">
        <f t="shared" si="3"/>
        <v>3</v>
      </c>
    </row>
    <row r="78" spans="16:21" ht="19.8" customHeight="1" x14ac:dyDescent="0.2">
      <c r="P78" t="s">
        <v>123</v>
      </c>
      <c r="R78" t="b">
        <v>0</v>
      </c>
      <c r="T78" s="14" t="str">
        <f t="shared" si="2"/>
        <v/>
      </c>
      <c r="U78">
        <f t="shared" si="3"/>
        <v>2</v>
      </c>
    </row>
    <row r="79" spans="16:21" ht="19.8" customHeight="1" x14ac:dyDescent="0.2">
      <c r="P79" t="s">
        <v>124</v>
      </c>
      <c r="R79" t="b">
        <v>0</v>
      </c>
      <c r="S79" t="str">
        <f>IF(N14=TRUE,"","非該当")</f>
        <v>非該当</v>
      </c>
      <c r="T79" s="14" t="str">
        <f t="shared" si="2"/>
        <v/>
      </c>
      <c r="U79">
        <f t="shared" si="3"/>
        <v>3</v>
      </c>
    </row>
    <row r="80" spans="16:21" ht="19.8" customHeight="1" x14ac:dyDescent="0.2">
      <c r="P80" t="s">
        <v>125</v>
      </c>
      <c r="R80" t="b">
        <v>0</v>
      </c>
      <c r="S80" t="str">
        <f>IF(N14=TRUE,"","非該当")</f>
        <v>非該当</v>
      </c>
      <c r="T80" s="14" t="str">
        <f t="shared" si="2"/>
        <v/>
      </c>
      <c r="U80">
        <f t="shared" si="3"/>
        <v>3</v>
      </c>
    </row>
    <row r="81" spans="15:21" ht="19.8" customHeight="1" x14ac:dyDescent="0.2">
      <c r="P81" t="s">
        <v>126</v>
      </c>
      <c r="R81" t="b">
        <v>0</v>
      </c>
      <c r="S81" t="str">
        <f>IF(N14=TRUE,"","非該当")</f>
        <v>非該当</v>
      </c>
      <c r="T81" s="14" t="str">
        <f t="shared" si="2"/>
        <v/>
      </c>
      <c r="U81">
        <f t="shared" si="3"/>
        <v>3</v>
      </c>
    </row>
    <row r="82" spans="15:21" ht="19.8" customHeight="1" x14ac:dyDescent="0.2">
      <c r="P82" t="s">
        <v>395</v>
      </c>
      <c r="R82" t="b">
        <v>0</v>
      </c>
      <c r="T82" s="14" t="str">
        <f t="shared" si="2"/>
        <v/>
      </c>
      <c r="U82">
        <f t="shared" si="3"/>
        <v>2</v>
      </c>
    </row>
    <row r="83" spans="15:21" ht="19.8" customHeight="1" x14ac:dyDescent="0.2">
      <c r="O83" s="14"/>
      <c r="P83" t="s">
        <v>396</v>
      </c>
      <c r="R83" t="b">
        <f>S83</f>
        <v>0</v>
      </c>
      <c r="S83" t="b">
        <f>S61</f>
        <v>0</v>
      </c>
      <c r="T83" s="14" t="str">
        <f t="shared" si="2"/>
        <v/>
      </c>
      <c r="U83">
        <f t="shared" si="3"/>
        <v>2</v>
      </c>
    </row>
    <row r="84" spans="15:21" ht="19.8" customHeight="1" x14ac:dyDescent="0.2">
      <c r="P84" t="s">
        <v>397</v>
      </c>
      <c r="R84" t="b">
        <v>0</v>
      </c>
      <c r="T84" s="14" t="str">
        <f t="shared" si="2"/>
        <v/>
      </c>
      <c r="U84">
        <f t="shared" si="3"/>
        <v>2</v>
      </c>
    </row>
    <row r="85" spans="15:21" ht="19.8" customHeight="1" x14ac:dyDescent="0.2">
      <c r="T85" s="14" t="str">
        <f t="shared" si="2"/>
        <v/>
      </c>
      <c r="U85">
        <f t="shared" si="3"/>
        <v>2</v>
      </c>
    </row>
    <row r="86" spans="15:21" ht="19.8" customHeight="1" x14ac:dyDescent="0.2">
      <c r="P86" t="s">
        <v>799</v>
      </c>
      <c r="R86" t="b">
        <v>0</v>
      </c>
      <c r="S86" t="s">
        <v>832</v>
      </c>
      <c r="T86" s="14" t="str">
        <f t="shared" si="2"/>
        <v/>
      </c>
      <c r="U86">
        <f t="shared" si="3"/>
        <v>1</v>
      </c>
    </row>
    <row r="87" spans="15:21" ht="19.8" customHeight="1" x14ac:dyDescent="0.2">
      <c r="P87" t="s">
        <v>405</v>
      </c>
      <c r="R87" t="b">
        <v>0</v>
      </c>
      <c r="T87" s="14" t="str">
        <f t="shared" si="2"/>
        <v/>
      </c>
      <c r="U87">
        <f t="shared" si="3"/>
        <v>2</v>
      </c>
    </row>
    <row r="88" spans="15:21" ht="19.8" customHeight="1" x14ac:dyDescent="0.2">
      <c r="P88" t="s">
        <v>406</v>
      </c>
      <c r="R88" t="b">
        <v>0</v>
      </c>
      <c r="T88" s="14" t="str">
        <f t="shared" si="2"/>
        <v/>
      </c>
      <c r="U88">
        <f t="shared" si="3"/>
        <v>2</v>
      </c>
    </row>
    <row r="89" spans="15:21" ht="19.8" customHeight="1" x14ac:dyDescent="0.2">
      <c r="P89" t="s">
        <v>407</v>
      </c>
      <c r="R89" t="b">
        <v>0</v>
      </c>
      <c r="T89" s="14" t="str">
        <f t="shared" si="2"/>
        <v/>
      </c>
      <c r="U89">
        <f t="shared" si="3"/>
        <v>2</v>
      </c>
    </row>
    <row r="90" spans="15:21" ht="19.8" customHeight="1" x14ac:dyDescent="0.2">
      <c r="P90" t="s">
        <v>800</v>
      </c>
      <c r="R90" t="b">
        <v>0</v>
      </c>
      <c r="T90" s="14" t="str">
        <f t="shared" si="2"/>
        <v/>
      </c>
      <c r="U90">
        <f t="shared" si="3"/>
        <v>2</v>
      </c>
    </row>
    <row r="91" spans="15:21" ht="19.8" customHeight="1" x14ac:dyDescent="0.2">
      <c r="P91" t="s">
        <v>801</v>
      </c>
      <c r="R91" t="b">
        <v>0</v>
      </c>
      <c r="S91" t="str">
        <f>IF(OR(K4=TRUE,K8=TRUE),"","非該当")</f>
        <v>非該当</v>
      </c>
      <c r="T91" s="14" t="str">
        <f t="shared" si="2"/>
        <v/>
      </c>
      <c r="U91">
        <f t="shared" si="3"/>
        <v>3</v>
      </c>
    </row>
    <row r="92" spans="15:21" ht="19.8" customHeight="1" x14ac:dyDescent="0.2">
      <c r="P92" t="s">
        <v>802</v>
      </c>
      <c r="R92" t="b">
        <v>0</v>
      </c>
      <c r="S92" t="str">
        <f>IF(K9=TRUE,"","非該当")</f>
        <v>非該当</v>
      </c>
      <c r="T92" s="14" t="str">
        <f t="shared" si="2"/>
        <v/>
      </c>
      <c r="U92">
        <f t="shared" si="3"/>
        <v>3</v>
      </c>
    </row>
    <row r="93" spans="15:21" ht="19.8" customHeight="1" x14ac:dyDescent="0.2">
      <c r="P93" t="s">
        <v>803</v>
      </c>
      <c r="R93" t="b">
        <v>0</v>
      </c>
      <c r="S93" t="str">
        <f>IF(K11=TRUE,"","非該当")</f>
        <v>非該当</v>
      </c>
      <c r="T93" s="14" t="str">
        <f t="shared" si="2"/>
        <v/>
      </c>
      <c r="U93">
        <f t="shared" si="3"/>
        <v>3</v>
      </c>
    </row>
    <row r="94" spans="15:21" ht="19.8" customHeight="1" x14ac:dyDescent="0.2">
      <c r="P94" t="s">
        <v>804</v>
      </c>
      <c r="R94" t="b">
        <v>0</v>
      </c>
      <c r="S94" t="str">
        <f>IF(OR(K3=TRUE,K4=TRUE,K5=TRUE,K6=TRUE,K7=TRUE,K10=TRUE,K11=TRUE,K12=TRUE,K14=TRUE,K18=TRUE,K19=TRUE),"","非該当")</f>
        <v>非該当</v>
      </c>
      <c r="T94" s="14" t="str">
        <f t="shared" si="2"/>
        <v/>
      </c>
      <c r="U94">
        <f t="shared" si="3"/>
        <v>3</v>
      </c>
    </row>
    <row r="95" spans="15:21" ht="19.8" customHeight="1" x14ac:dyDescent="0.2">
      <c r="P95" t="s">
        <v>408</v>
      </c>
      <c r="R95" t="b">
        <v>0</v>
      </c>
      <c r="S95" t="str">
        <f>IF(K12=TRUE,"","非該当")</f>
        <v>非該当</v>
      </c>
      <c r="T95" s="14" t="str">
        <f t="shared" si="2"/>
        <v/>
      </c>
      <c r="U95">
        <f t="shared" si="3"/>
        <v>3</v>
      </c>
    </row>
    <row r="96" spans="15:21" ht="19.8" customHeight="1" x14ac:dyDescent="0.2">
      <c r="O96" s="14"/>
      <c r="P96" t="s">
        <v>409</v>
      </c>
      <c r="R96" t="b">
        <f>S96</f>
        <v>0</v>
      </c>
      <c r="S96" t="b">
        <f>S61</f>
        <v>0</v>
      </c>
      <c r="T96" s="14" t="str">
        <f t="shared" si="2"/>
        <v/>
      </c>
      <c r="U96">
        <f t="shared" si="3"/>
        <v>2</v>
      </c>
    </row>
    <row r="97" spans="15:21" ht="19.8" customHeight="1" x14ac:dyDescent="0.2">
      <c r="O97" s="14"/>
      <c r="P97" t="s">
        <v>411</v>
      </c>
      <c r="R97" t="b">
        <f>R62</f>
        <v>0</v>
      </c>
      <c r="S97" t="str">
        <f>IF(OR(K3=TRUE,K4=TRUE,K6=TRUE,K7=TRUE,N4=TRUE),"","非該当")</f>
        <v>非該当</v>
      </c>
      <c r="T97" s="14" t="str">
        <f t="shared" si="2"/>
        <v/>
      </c>
      <c r="U97">
        <f t="shared" si="3"/>
        <v>3</v>
      </c>
    </row>
    <row r="98" spans="15:21" ht="19.8" customHeight="1" x14ac:dyDescent="0.2">
      <c r="P98" t="s">
        <v>412</v>
      </c>
      <c r="R98" t="b">
        <v>0</v>
      </c>
      <c r="T98" s="14" t="str">
        <f t="shared" si="2"/>
        <v/>
      </c>
      <c r="U98">
        <f t="shared" si="3"/>
        <v>2</v>
      </c>
    </row>
    <row r="99" spans="15:21" ht="19.8" customHeight="1" x14ac:dyDescent="0.2">
      <c r="T99" s="23"/>
    </row>
    <row r="100" spans="15:21" ht="19.8" customHeight="1" x14ac:dyDescent="0.2">
      <c r="P100" t="s">
        <v>815</v>
      </c>
      <c r="R100" t="b">
        <v>0</v>
      </c>
      <c r="T100" s="14" t="str">
        <f t="shared" si="2"/>
        <v/>
      </c>
      <c r="U100">
        <f t="shared" si="3"/>
        <v>2</v>
      </c>
    </row>
    <row r="101" spans="15:21" ht="19.8" customHeight="1" x14ac:dyDescent="0.2">
      <c r="P101" t="s">
        <v>413</v>
      </c>
      <c r="R101" t="b">
        <v>0</v>
      </c>
      <c r="S101" t="s">
        <v>832</v>
      </c>
      <c r="T101" s="14" t="str">
        <f t="shared" si="2"/>
        <v/>
      </c>
      <c r="U101">
        <f t="shared" si="3"/>
        <v>1</v>
      </c>
    </row>
    <row r="102" spans="15:21" ht="19.8" customHeight="1" x14ac:dyDescent="0.2">
      <c r="P102" t="s">
        <v>129</v>
      </c>
      <c r="R102" t="b">
        <v>0</v>
      </c>
      <c r="T102" s="14" t="str">
        <f t="shared" si="2"/>
        <v/>
      </c>
      <c r="U102">
        <f t="shared" si="3"/>
        <v>2</v>
      </c>
    </row>
    <row r="103" spans="15:21" ht="19.8" customHeight="1" x14ac:dyDescent="0.2">
      <c r="P103" t="s">
        <v>130</v>
      </c>
      <c r="R103" t="b">
        <v>0</v>
      </c>
      <c r="T103" s="14" t="str">
        <f t="shared" ref="T103:T166" si="4">IF(AND(R103=TRUE,S103="非該当"),1,"")</f>
        <v/>
      </c>
      <c r="U103">
        <f t="shared" si="3"/>
        <v>2</v>
      </c>
    </row>
    <row r="104" spans="15:21" ht="19.8" customHeight="1" x14ac:dyDescent="0.2">
      <c r="P104" t="s">
        <v>131</v>
      </c>
      <c r="R104" t="b">
        <v>0</v>
      </c>
      <c r="S104" t="s">
        <v>832</v>
      </c>
      <c r="T104" s="14" t="str">
        <f t="shared" si="4"/>
        <v/>
      </c>
      <c r="U104">
        <f t="shared" si="3"/>
        <v>1</v>
      </c>
    </row>
    <row r="105" spans="15:21" ht="19.8" customHeight="1" x14ac:dyDescent="0.2">
      <c r="P105" t="s">
        <v>132</v>
      </c>
      <c r="R105" t="b">
        <v>0</v>
      </c>
      <c r="S105" t="s">
        <v>832</v>
      </c>
      <c r="T105" s="14" t="str">
        <f t="shared" si="4"/>
        <v/>
      </c>
      <c r="U105">
        <f t="shared" si="3"/>
        <v>1</v>
      </c>
    </row>
    <row r="106" spans="15:21" ht="19.8" customHeight="1" x14ac:dyDescent="0.2">
      <c r="P106" t="s">
        <v>133</v>
      </c>
      <c r="R106" t="b">
        <v>0</v>
      </c>
      <c r="S106" t="s">
        <v>832</v>
      </c>
      <c r="T106" s="14" t="str">
        <f t="shared" si="4"/>
        <v/>
      </c>
      <c r="U106">
        <f t="shared" si="3"/>
        <v>1</v>
      </c>
    </row>
    <row r="107" spans="15:21" ht="19.8" customHeight="1" x14ac:dyDescent="0.2">
      <c r="P107" t="s">
        <v>134</v>
      </c>
      <c r="R107" t="b">
        <v>0</v>
      </c>
      <c r="S107" t="s">
        <v>832</v>
      </c>
      <c r="T107" s="14" t="str">
        <f t="shared" si="4"/>
        <v/>
      </c>
      <c r="U107">
        <f t="shared" si="3"/>
        <v>1</v>
      </c>
    </row>
    <row r="108" spans="15:21" ht="19.8" customHeight="1" x14ac:dyDescent="0.2">
      <c r="P108" t="s">
        <v>135</v>
      </c>
      <c r="R108" t="b">
        <v>0</v>
      </c>
      <c r="S108" t="s">
        <v>832</v>
      </c>
      <c r="T108" s="14" t="str">
        <f t="shared" si="4"/>
        <v/>
      </c>
      <c r="U108">
        <f t="shared" si="3"/>
        <v>1</v>
      </c>
    </row>
    <row r="109" spans="15:21" ht="19.8" customHeight="1" x14ac:dyDescent="0.2">
      <c r="P109" t="s">
        <v>136</v>
      </c>
      <c r="R109" t="b">
        <v>0</v>
      </c>
      <c r="S109" t="s">
        <v>832</v>
      </c>
      <c r="T109" s="14" t="str">
        <f t="shared" si="4"/>
        <v/>
      </c>
      <c r="U109">
        <f t="shared" si="3"/>
        <v>1</v>
      </c>
    </row>
    <row r="110" spans="15:21" ht="19.8" customHeight="1" x14ac:dyDescent="0.2">
      <c r="P110" t="s">
        <v>137</v>
      </c>
      <c r="R110" t="b">
        <v>0</v>
      </c>
      <c r="T110" s="14" t="str">
        <f t="shared" si="4"/>
        <v/>
      </c>
      <c r="U110">
        <f t="shared" si="3"/>
        <v>2</v>
      </c>
    </row>
    <row r="111" spans="15:21" ht="19.8" customHeight="1" x14ac:dyDescent="0.2">
      <c r="P111" t="s">
        <v>138</v>
      </c>
      <c r="R111" t="b">
        <v>0</v>
      </c>
      <c r="T111" s="14" t="str">
        <f t="shared" si="4"/>
        <v/>
      </c>
      <c r="U111">
        <f t="shared" si="3"/>
        <v>2</v>
      </c>
    </row>
    <row r="112" spans="15:21" ht="19.8" customHeight="1" x14ac:dyDescent="0.2">
      <c r="P112" t="s">
        <v>139</v>
      </c>
      <c r="R112" t="b">
        <v>0</v>
      </c>
      <c r="S112" t="str">
        <f>IF(OR(K8=TRUE,K9=TRUE,N15=TRUE),"法令","非該当")</f>
        <v>非該当</v>
      </c>
      <c r="T112" s="14" t="str">
        <f t="shared" si="4"/>
        <v/>
      </c>
      <c r="U112">
        <f t="shared" si="3"/>
        <v>3</v>
      </c>
    </row>
    <row r="113" spans="15:21" ht="19.8" customHeight="1" x14ac:dyDescent="0.2">
      <c r="P113" t="s">
        <v>141</v>
      </c>
      <c r="R113" t="b">
        <v>0</v>
      </c>
      <c r="S113" t="str">
        <f>IF(OR(K8=TRUE,K9=TRUE,N15=TRUE),"法令","非該当")</f>
        <v>非該当</v>
      </c>
      <c r="T113" s="14" t="str">
        <f t="shared" si="4"/>
        <v/>
      </c>
      <c r="U113">
        <f t="shared" si="3"/>
        <v>3</v>
      </c>
    </row>
    <row r="114" spans="15:21" ht="19.8" customHeight="1" x14ac:dyDescent="0.2">
      <c r="P114" t="s">
        <v>142</v>
      </c>
      <c r="R114" t="b">
        <v>0</v>
      </c>
      <c r="S114" t="str">
        <f>IF(N16=TRUE,"法令","非該当")</f>
        <v>非該当</v>
      </c>
      <c r="T114" s="14" t="str">
        <f t="shared" si="4"/>
        <v/>
      </c>
      <c r="U114">
        <f t="shared" si="3"/>
        <v>3</v>
      </c>
    </row>
    <row r="115" spans="15:21" ht="19.8" customHeight="1" x14ac:dyDescent="0.2">
      <c r="P115" t="s">
        <v>143</v>
      </c>
      <c r="R115" t="b">
        <v>0</v>
      </c>
      <c r="S115" t="str">
        <f>IF(N16=TRUE,"法令","非該当")</f>
        <v>非該当</v>
      </c>
      <c r="T115" s="14" t="str">
        <f t="shared" si="4"/>
        <v/>
      </c>
      <c r="U115">
        <f t="shared" si="3"/>
        <v>3</v>
      </c>
    </row>
    <row r="116" spans="15:21" ht="19.8" customHeight="1" x14ac:dyDescent="0.2">
      <c r="O116" s="14"/>
      <c r="P116" t="s">
        <v>414</v>
      </c>
      <c r="R116" t="b">
        <f>S116</f>
        <v>0</v>
      </c>
      <c r="S116" t="b">
        <f>S61</f>
        <v>0</v>
      </c>
      <c r="T116" s="14" t="str">
        <f t="shared" si="4"/>
        <v/>
      </c>
      <c r="U116">
        <f t="shared" si="3"/>
        <v>2</v>
      </c>
    </row>
    <row r="117" spans="15:21" ht="19.8" customHeight="1" x14ac:dyDescent="0.2">
      <c r="O117" s="14"/>
      <c r="P117" t="s">
        <v>813</v>
      </c>
      <c r="R117" t="b">
        <f>R62</f>
        <v>0</v>
      </c>
      <c r="S117" t="str">
        <f>IF(OR(K3=TRUE,K4=TRUE,K6=TRUE,K7=TRUE,N4=TRUE),"","非該当")</f>
        <v>非該当</v>
      </c>
      <c r="T117" s="14" t="str">
        <f t="shared" si="4"/>
        <v/>
      </c>
      <c r="U117">
        <f t="shared" si="3"/>
        <v>3</v>
      </c>
    </row>
    <row r="118" spans="15:21" ht="19.8" customHeight="1" x14ac:dyDescent="0.2">
      <c r="P118" t="s">
        <v>814</v>
      </c>
      <c r="R118" t="b">
        <v>0</v>
      </c>
      <c r="T118" s="14" t="str">
        <f t="shared" si="4"/>
        <v/>
      </c>
      <c r="U118">
        <f t="shared" si="3"/>
        <v>2</v>
      </c>
    </row>
    <row r="119" spans="15:21" ht="19.8" customHeight="1" x14ac:dyDescent="0.2">
      <c r="T119" s="23"/>
    </row>
    <row r="120" spans="15:21" ht="19.8" customHeight="1" x14ac:dyDescent="0.2">
      <c r="P120" s="11" t="s">
        <v>144</v>
      </c>
      <c r="R120" t="b">
        <v>0</v>
      </c>
      <c r="S120" t="s">
        <v>832</v>
      </c>
      <c r="T120" s="14" t="str">
        <f t="shared" si="4"/>
        <v/>
      </c>
      <c r="U120">
        <f t="shared" si="3"/>
        <v>1</v>
      </c>
    </row>
    <row r="121" spans="15:21" ht="19.8" customHeight="1" x14ac:dyDescent="0.2">
      <c r="P121" s="11" t="s">
        <v>145</v>
      </c>
      <c r="R121" t="b">
        <v>0</v>
      </c>
      <c r="T121" s="14" t="str">
        <f t="shared" si="4"/>
        <v/>
      </c>
      <c r="U121">
        <f t="shared" si="3"/>
        <v>2</v>
      </c>
    </row>
    <row r="122" spans="15:21" ht="19.8" customHeight="1" x14ac:dyDescent="0.2">
      <c r="P122" s="11" t="s">
        <v>819</v>
      </c>
      <c r="R122" t="b">
        <v>0</v>
      </c>
      <c r="T122" s="14" t="str">
        <f t="shared" si="4"/>
        <v/>
      </c>
      <c r="U122">
        <f t="shared" si="3"/>
        <v>2</v>
      </c>
    </row>
    <row r="123" spans="15:21" ht="19.8" customHeight="1" x14ac:dyDescent="0.2">
      <c r="P123" s="11" t="s">
        <v>146</v>
      </c>
      <c r="R123" t="b">
        <v>0</v>
      </c>
      <c r="T123" s="14" t="str">
        <f t="shared" si="4"/>
        <v/>
      </c>
      <c r="U123">
        <f t="shared" si="3"/>
        <v>2</v>
      </c>
    </row>
    <row r="124" spans="15:21" ht="19.8" customHeight="1" x14ac:dyDescent="0.2">
      <c r="P124" s="11" t="s">
        <v>147</v>
      </c>
      <c r="R124" t="b">
        <v>0</v>
      </c>
      <c r="T124" s="14" t="str">
        <f t="shared" si="4"/>
        <v/>
      </c>
      <c r="U124">
        <f t="shared" si="3"/>
        <v>2</v>
      </c>
    </row>
    <row r="125" spans="15:21" ht="19.8" customHeight="1" x14ac:dyDescent="0.2">
      <c r="P125" s="11" t="s">
        <v>148</v>
      </c>
      <c r="R125" t="b">
        <v>0</v>
      </c>
      <c r="T125" s="14" t="str">
        <f t="shared" si="4"/>
        <v/>
      </c>
      <c r="U125">
        <f t="shared" si="3"/>
        <v>2</v>
      </c>
    </row>
    <row r="126" spans="15:21" ht="19.8" customHeight="1" x14ac:dyDescent="0.2">
      <c r="P126" s="11" t="s">
        <v>820</v>
      </c>
      <c r="R126" t="b">
        <v>0</v>
      </c>
      <c r="T126" s="14" t="str">
        <f t="shared" si="4"/>
        <v/>
      </c>
      <c r="U126">
        <f t="shared" si="3"/>
        <v>2</v>
      </c>
    </row>
    <row r="127" spans="15:21" ht="19.8" customHeight="1" x14ac:dyDescent="0.2">
      <c r="P127" s="11" t="s">
        <v>821</v>
      </c>
      <c r="R127" t="b">
        <v>0</v>
      </c>
      <c r="S127" t="str">
        <f>IF(N17=TRUE,"","非該当")</f>
        <v>非該当</v>
      </c>
      <c r="T127" s="14" t="str">
        <f t="shared" si="4"/>
        <v/>
      </c>
      <c r="U127">
        <f t="shared" si="3"/>
        <v>3</v>
      </c>
    </row>
    <row r="128" spans="15:21" ht="19.8" customHeight="1" x14ac:dyDescent="0.2">
      <c r="P128" s="11" t="s">
        <v>822</v>
      </c>
      <c r="R128" t="b">
        <v>0</v>
      </c>
      <c r="S128" t="str">
        <f>IF(N18=TRUE,"","非該当")</f>
        <v>非該当</v>
      </c>
      <c r="T128" s="14" t="str">
        <f t="shared" si="4"/>
        <v/>
      </c>
      <c r="U128">
        <f t="shared" si="3"/>
        <v>3</v>
      </c>
    </row>
    <row r="129" spans="16:21" ht="19.8" customHeight="1" x14ac:dyDescent="0.2">
      <c r="P129" s="11" t="s">
        <v>823</v>
      </c>
      <c r="R129" t="b">
        <v>0</v>
      </c>
      <c r="T129" s="14" t="str">
        <f t="shared" si="4"/>
        <v/>
      </c>
      <c r="U129">
        <f t="shared" si="3"/>
        <v>2</v>
      </c>
    </row>
    <row r="130" spans="16:21" ht="19.8" customHeight="1" x14ac:dyDescent="0.2">
      <c r="T130" s="23"/>
    </row>
    <row r="131" spans="16:21" ht="19.8" customHeight="1" x14ac:dyDescent="0.2">
      <c r="P131" s="11" t="s">
        <v>149</v>
      </c>
      <c r="R131" t="b">
        <v>0</v>
      </c>
      <c r="S131" t="s">
        <v>832</v>
      </c>
      <c r="T131" s="14" t="str">
        <f t="shared" si="4"/>
        <v/>
      </c>
      <c r="U131">
        <f t="shared" ref="U131:U194" si="5">IF(AND(R131=FALSE,S131="法令"),1,IF(AND(R131=FALSE,S131=""),2,IF(AND(R131=FALSE,S131="非該当"),3,IF(AND(R131=TRUE,S131="法令"),4,IF(AND(R131=TRUE,S131=""),5,IF(AND(R131=TRUE,S131="非該当"),6,IF(AND(R131=FALSE,S131=FALSE),2,IF(AND(R131=TRUE,S131=TRUE),5,FALSE))))))))</f>
        <v>1</v>
      </c>
    </row>
    <row r="132" spans="16:21" ht="19.8" customHeight="1" x14ac:dyDescent="0.2">
      <c r="P132" s="11" t="s">
        <v>150</v>
      </c>
      <c r="R132" t="b">
        <v>0</v>
      </c>
      <c r="S132" t="s">
        <v>832</v>
      </c>
      <c r="T132" s="14" t="str">
        <f t="shared" si="4"/>
        <v/>
      </c>
      <c r="U132">
        <f t="shared" si="5"/>
        <v>1</v>
      </c>
    </row>
    <row r="133" spans="16:21" ht="19.8" customHeight="1" x14ac:dyDescent="0.2">
      <c r="P133" s="11" t="s">
        <v>826</v>
      </c>
      <c r="R133" t="b">
        <v>0</v>
      </c>
      <c r="T133" s="14" t="str">
        <f t="shared" si="4"/>
        <v/>
      </c>
      <c r="U133">
        <f t="shared" si="5"/>
        <v>2</v>
      </c>
    </row>
    <row r="134" spans="16:21" ht="19.8" customHeight="1" x14ac:dyDescent="0.2">
      <c r="P134" s="11" t="s">
        <v>151</v>
      </c>
      <c r="R134" t="b">
        <v>0</v>
      </c>
      <c r="S134" t="s">
        <v>832</v>
      </c>
      <c r="T134" s="14" t="str">
        <f t="shared" si="4"/>
        <v/>
      </c>
      <c r="U134">
        <f t="shared" si="5"/>
        <v>1</v>
      </c>
    </row>
    <row r="135" spans="16:21" ht="19.8" customHeight="1" x14ac:dyDescent="0.2">
      <c r="P135" s="11" t="s">
        <v>827</v>
      </c>
      <c r="R135" t="b">
        <v>0</v>
      </c>
      <c r="S135" t="str">
        <f>IF(AND(K2=FALSE,K3=FALSE,K4=FALSE,K5=FALSE,K6=FALSE,K7=FALSE,K8=FALSE,K9=FALSE,K10=FALSE),"非該当","")</f>
        <v>非該当</v>
      </c>
      <c r="T135" s="14" t="str">
        <f t="shared" si="4"/>
        <v/>
      </c>
      <c r="U135">
        <f t="shared" si="5"/>
        <v>3</v>
      </c>
    </row>
    <row r="136" spans="16:21" ht="19.8" customHeight="1" x14ac:dyDescent="0.2">
      <c r="P136" s="11" t="s">
        <v>152</v>
      </c>
      <c r="R136" t="b">
        <v>0</v>
      </c>
      <c r="T136" s="14" t="str">
        <f t="shared" si="4"/>
        <v/>
      </c>
      <c r="U136">
        <f t="shared" si="5"/>
        <v>2</v>
      </c>
    </row>
    <row r="137" spans="16:21" ht="19.8" customHeight="1" x14ac:dyDescent="0.2">
      <c r="P137" s="11" t="s">
        <v>153</v>
      </c>
      <c r="R137" t="b">
        <v>0</v>
      </c>
      <c r="T137" s="14" t="str">
        <f t="shared" si="4"/>
        <v/>
      </c>
      <c r="U137">
        <f t="shared" si="5"/>
        <v>2</v>
      </c>
    </row>
    <row r="138" spans="16:21" ht="19.8" customHeight="1" x14ac:dyDescent="0.2">
      <c r="P138" s="11" t="s">
        <v>154</v>
      </c>
      <c r="R138" t="b">
        <v>0</v>
      </c>
      <c r="T138" s="14" t="str">
        <f t="shared" si="4"/>
        <v/>
      </c>
      <c r="U138">
        <f t="shared" si="5"/>
        <v>2</v>
      </c>
    </row>
    <row r="139" spans="16:21" ht="19.8" customHeight="1" x14ac:dyDescent="0.2">
      <c r="P139" s="11" t="s">
        <v>155</v>
      </c>
      <c r="R139" t="b">
        <v>0</v>
      </c>
      <c r="T139" s="14" t="str">
        <f t="shared" si="4"/>
        <v/>
      </c>
      <c r="U139">
        <f t="shared" si="5"/>
        <v>2</v>
      </c>
    </row>
    <row r="140" spans="16:21" ht="19.8" customHeight="1" x14ac:dyDescent="0.2">
      <c r="P140" s="11" t="s">
        <v>156</v>
      </c>
      <c r="R140" t="b">
        <v>0</v>
      </c>
      <c r="T140" s="14" t="str">
        <f t="shared" si="4"/>
        <v/>
      </c>
      <c r="U140">
        <f t="shared" si="5"/>
        <v>2</v>
      </c>
    </row>
    <row r="141" spans="16:21" ht="19.8" customHeight="1" x14ac:dyDescent="0.2">
      <c r="P141" s="11" t="s">
        <v>157</v>
      </c>
      <c r="R141" t="b">
        <v>0</v>
      </c>
      <c r="T141" s="14" t="str">
        <f t="shared" si="4"/>
        <v/>
      </c>
      <c r="U141">
        <f t="shared" si="5"/>
        <v>2</v>
      </c>
    </row>
    <row r="142" spans="16:21" ht="19.8" customHeight="1" x14ac:dyDescent="0.2">
      <c r="P142" s="11" t="s">
        <v>158</v>
      </c>
      <c r="R142" t="b">
        <v>0</v>
      </c>
      <c r="T142" s="14" t="str">
        <f t="shared" si="4"/>
        <v/>
      </c>
      <c r="U142">
        <f t="shared" si="5"/>
        <v>2</v>
      </c>
    </row>
    <row r="143" spans="16:21" ht="19.8" customHeight="1" x14ac:dyDescent="0.2">
      <c r="P143" s="11" t="s">
        <v>159</v>
      </c>
      <c r="R143" t="b">
        <v>0</v>
      </c>
      <c r="T143" s="14" t="str">
        <f t="shared" si="4"/>
        <v/>
      </c>
      <c r="U143">
        <f t="shared" si="5"/>
        <v>2</v>
      </c>
    </row>
    <row r="144" spans="16:21" ht="19.8" customHeight="1" x14ac:dyDescent="0.2">
      <c r="P144" s="11" t="s">
        <v>160</v>
      </c>
      <c r="R144" t="b">
        <v>0</v>
      </c>
      <c r="T144" s="14" t="str">
        <f t="shared" si="4"/>
        <v/>
      </c>
      <c r="U144">
        <f t="shared" si="5"/>
        <v>2</v>
      </c>
    </row>
    <row r="145" spans="16:21" ht="19.8" customHeight="1" x14ac:dyDescent="0.2">
      <c r="P145" s="11" t="s">
        <v>161</v>
      </c>
      <c r="R145" t="b">
        <v>0</v>
      </c>
      <c r="T145" s="14" t="str">
        <f t="shared" si="4"/>
        <v/>
      </c>
      <c r="U145">
        <f t="shared" si="5"/>
        <v>2</v>
      </c>
    </row>
    <row r="146" spans="16:21" ht="19.8" customHeight="1" x14ac:dyDescent="0.2">
      <c r="P146" s="11" t="s">
        <v>162</v>
      </c>
      <c r="R146" t="b">
        <v>0</v>
      </c>
      <c r="S146" t="str">
        <f>IF(N19=TRUE,"","非該当")</f>
        <v>非該当</v>
      </c>
      <c r="T146" s="14" t="str">
        <f t="shared" si="4"/>
        <v/>
      </c>
      <c r="U146">
        <f t="shared" si="5"/>
        <v>3</v>
      </c>
    </row>
    <row r="147" spans="16:21" ht="19.8" customHeight="1" x14ac:dyDescent="0.2">
      <c r="P147" s="11" t="s">
        <v>163</v>
      </c>
      <c r="R147" t="b">
        <v>0</v>
      </c>
      <c r="T147" s="14" t="str">
        <f t="shared" si="4"/>
        <v/>
      </c>
      <c r="U147">
        <f t="shared" si="5"/>
        <v>2</v>
      </c>
    </row>
    <row r="148" spans="16:21" ht="19.8" customHeight="1" x14ac:dyDescent="0.2">
      <c r="P148" s="11" t="s">
        <v>164</v>
      </c>
      <c r="R148" t="b">
        <v>0</v>
      </c>
      <c r="T148" s="14" t="str">
        <f t="shared" si="4"/>
        <v/>
      </c>
      <c r="U148">
        <f t="shared" si="5"/>
        <v>2</v>
      </c>
    </row>
    <row r="149" spans="16:21" ht="19.8" customHeight="1" x14ac:dyDescent="0.2">
      <c r="P149" s="11" t="s">
        <v>165</v>
      </c>
      <c r="R149" t="b">
        <v>0</v>
      </c>
      <c r="T149" s="14" t="str">
        <f t="shared" si="4"/>
        <v/>
      </c>
      <c r="U149">
        <f t="shared" si="5"/>
        <v>2</v>
      </c>
    </row>
    <row r="150" spans="16:21" ht="19.8" customHeight="1" x14ac:dyDescent="0.2">
      <c r="P150" s="11" t="s">
        <v>166</v>
      </c>
      <c r="R150" t="b">
        <v>0</v>
      </c>
      <c r="T150" s="14" t="str">
        <f t="shared" si="4"/>
        <v/>
      </c>
      <c r="U150">
        <f t="shared" si="5"/>
        <v>2</v>
      </c>
    </row>
    <row r="151" spans="16:21" ht="19.8" customHeight="1" x14ac:dyDescent="0.2">
      <c r="P151" s="11" t="s">
        <v>167</v>
      </c>
      <c r="R151" t="b">
        <v>0</v>
      </c>
      <c r="T151" s="14" t="str">
        <f t="shared" si="4"/>
        <v/>
      </c>
      <c r="U151">
        <f t="shared" si="5"/>
        <v>2</v>
      </c>
    </row>
    <row r="152" spans="16:21" ht="19.8" customHeight="1" x14ac:dyDescent="0.2">
      <c r="P152" s="11" t="s">
        <v>168</v>
      </c>
      <c r="R152" t="b">
        <v>0</v>
      </c>
      <c r="T152" s="14" t="str">
        <f t="shared" si="4"/>
        <v/>
      </c>
      <c r="U152">
        <f t="shared" si="5"/>
        <v>2</v>
      </c>
    </row>
    <row r="153" spans="16:21" ht="19.8" customHeight="1" x14ac:dyDescent="0.2">
      <c r="P153" s="11" t="s">
        <v>169</v>
      </c>
      <c r="R153" t="b">
        <v>0</v>
      </c>
      <c r="T153" s="14" t="str">
        <f t="shared" si="4"/>
        <v/>
      </c>
      <c r="U153">
        <f t="shared" si="5"/>
        <v>2</v>
      </c>
    </row>
    <row r="154" spans="16:21" ht="19.8" customHeight="1" x14ac:dyDescent="0.2">
      <c r="P154" s="11" t="s">
        <v>170</v>
      </c>
      <c r="R154" t="b">
        <v>0</v>
      </c>
      <c r="T154" s="14" t="str">
        <f t="shared" si="4"/>
        <v/>
      </c>
      <c r="U154">
        <f t="shared" si="5"/>
        <v>2</v>
      </c>
    </row>
    <row r="155" spans="16:21" ht="19.8" customHeight="1" x14ac:dyDescent="0.2">
      <c r="P155" s="11" t="s">
        <v>171</v>
      </c>
      <c r="R155" t="b">
        <v>0</v>
      </c>
      <c r="T155" s="14" t="str">
        <f t="shared" si="4"/>
        <v/>
      </c>
      <c r="U155">
        <f t="shared" si="5"/>
        <v>2</v>
      </c>
    </row>
    <row r="156" spans="16:21" ht="19.8" customHeight="1" x14ac:dyDescent="0.2">
      <c r="P156" s="11" t="s">
        <v>172</v>
      </c>
      <c r="R156" t="b">
        <v>0</v>
      </c>
      <c r="T156" s="14" t="str">
        <f t="shared" si="4"/>
        <v/>
      </c>
      <c r="U156">
        <f t="shared" si="5"/>
        <v>2</v>
      </c>
    </row>
    <row r="157" spans="16:21" ht="19.8" customHeight="1" x14ac:dyDescent="0.2">
      <c r="P157" s="11" t="s">
        <v>173</v>
      </c>
      <c r="R157" t="b">
        <v>0</v>
      </c>
      <c r="T157" s="14" t="str">
        <f t="shared" si="4"/>
        <v/>
      </c>
      <c r="U157">
        <f t="shared" si="5"/>
        <v>2</v>
      </c>
    </row>
    <row r="158" spans="16:21" ht="19.8" customHeight="1" x14ac:dyDescent="0.2">
      <c r="P158" s="11" t="s">
        <v>174</v>
      </c>
      <c r="R158" t="b">
        <v>0</v>
      </c>
      <c r="T158" s="14" t="str">
        <f t="shared" si="4"/>
        <v/>
      </c>
      <c r="U158">
        <f t="shared" si="5"/>
        <v>2</v>
      </c>
    </row>
    <row r="159" spans="16:21" ht="19.8" customHeight="1" x14ac:dyDescent="0.2">
      <c r="P159" s="11" t="s">
        <v>175</v>
      </c>
      <c r="R159" t="b">
        <v>0</v>
      </c>
      <c r="T159" s="14" t="str">
        <f t="shared" si="4"/>
        <v/>
      </c>
      <c r="U159">
        <f t="shared" si="5"/>
        <v>2</v>
      </c>
    </row>
    <row r="160" spans="16:21" ht="19.8" customHeight="1" x14ac:dyDescent="0.2">
      <c r="P160" s="11" t="s">
        <v>176</v>
      </c>
      <c r="R160" t="b">
        <v>0</v>
      </c>
      <c r="T160" s="14" t="str">
        <f t="shared" si="4"/>
        <v/>
      </c>
      <c r="U160">
        <f t="shared" si="5"/>
        <v>2</v>
      </c>
    </row>
    <row r="161" spans="16:21" ht="19.8" customHeight="1" x14ac:dyDescent="0.2">
      <c r="P161" s="11" t="s">
        <v>177</v>
      </c>
      <c r="R161" t="b">
        <v>0</v>
      </c>
      <c r="T161" s="14" t="str">
        <f t="shared" si="4"/>
        <v/>
      </c>
      <c r="U161">
        <f t="shared" si="5"/>
        <v>2</v>
      </c>
    </row>
    <row r="162" spans="16:21" ht="19.8" customHeight="1" x14ac:dyDescent="0.2">
      <c r="P162" s="11" t="s">
        <v>178</v>
      </c>
      <c r="R162" t="b">
        <v>0</v>
      </c>
      <c r="T162" s="14" t="str">
        <f t="shared" si="4"/>
        <v/>
      </c>
      <c r="U162">
        <f t="shared" si="5"/>
        <v>2</v>
      </c>
    </row>
    <row r="163" spans="16:21" ht="19.8" customHeight="1" x14ac:dyDescent="0.2">
      <c r="P163" s="11" t="s">
        <v>179</v>
      </c>
      <c r="R163" t="b">
        <v>0</v>
      </c>
      <c r="T163" s="14" t="str">
        <f t="shared" si="4"/>
        <v/>
      </c>
      <c r="U163">
        <f t="shared" si="5"/>
        <v>2</v>
      </c>
    </row>
    <row r="164" spans="16:21" ht="19.8" customHeight="1" x14ac:dyDescent="0.2">
      <c r="P164" s="11" t="s">
        <v>346</v>
      </c>
      <c r="R164" t="b">
        <v>0</v>
      </c>
      <c r="T164" s="14" t="str">
        <f t="shared" si="4"/>
        <v/>
      </c>
      <c r="U164">
        <f t="shared" si="5"/>
        <v>2</v>
      </c>
    </row>
    <row r="165" spans="16:21" ht="19.8" customHeight="1" x14ac:dyDescent="0.2">
      <c r="P165" s="11" t="s">
        <v>180</v>
      </c>
      <c r="R165" t="b">
        <v>0</v>
      </c>
      <c r="T165" s="14" t="str">
        <f t="shared" si="4"/>
        <v/>
      </c>
      <c r="U165">
        <f t="shared" si="5"/>
        <v>2</v>
      </c>
    </row>
    <row r="166" spans="16:21" ht="19.8" customHeight="1" x14ac:dyDescent="0.2">
      <c r="P166" s="11" t="s">
        <v>828</v>
      </c>
      <c r="R166" t="b">
        <v>0</v>
      </c>
      <c r="S166" t="str">
        <f>IF(K5=TRUE,"","非該当")</f>
        <v>非該当</v>
      </c>
      <c r="T166" s="14" t="str">
        <f t="shared" si="4"/>
        <v/>
      </c>
      <c r="U166">
        <f t="shared" si="5"/>
        <v>3</v>
      </c>
    </row>
    <row r="167" spans="16:21" ht="19.8" customHeight="1" x14ac:dyDescent="0.2">
      <c r="P167" s="11" t="s">
        <v>181</v>
      </c>
      <c r="R167" t="b">
        <v>0</v>
      </c>
      <c r="S167" t="str">
        <f>IF(N20=TRUE,"","非該当")</f>
        <v>非該当</v>
      </c>
      <c r="T167" s="14" t="str">
        <f t="shared" ref="T167:T230" si="6">IF(AND(R167=TRUE,S167="非該当"),1,"")</f>
        <v/>
      </c>
      <c r="U167">
        <f t="shared" si="5"/>
        <v>3</v>
      </c>
    </row>
    <row r="168" spans="16:21" ht="19.8" customHeight="1" x14ac:dyDescent="0.2">
      <c r="P168" s="11" t="s">
        <v>182</v>
      </c>
      <c r="R168" t="b">
        <v>0</v>
      </c>
      <c r="S168" t="str">
        <f>IF(N17=TRUE,"非該当","")</f>
        <v/>
      </c>
      <c r="T168" s="14" t="str">
        <f t="shared" si="6"/>
        <v/>
      </c>
      <c r="U168">
        <f t="shared" si="5"/>
        <v>2</v>
      </c>
    </row>
    <row r="169" spans="16:21" ht="19.8" customHeight="1" x14ac:dyDescent="0.2">
      <c r="P169" s="11" t="s">
        <v>183</v>
      </c>
      <c r="R169" t="b">
        <v>0</v>
      </c>
      <c r="S169" t="str">
        <f>IF(OR(K2=TRUE,K3=TRUE,K4=TRUE,K5=TRUE,K6=TRUE,K7=TRUE,K8=TRUE,K9=TRUE,K10=TRUE,K11=TRUE,K12=TRUE,K13=TRUE,K14=TRUE,K15=TRUE,K16=TRUE,K17=TRUE,K18=TRUE,K19=TRUE),"","非該当")</f>
        <v>非該当</v>
      </c>
      <c r="T169" s="14" t="str">
        <f t="shared" si="6"/>
        <v/>
      </c>
      <c r="U169">
        <f t="shared" si="5"/>
        <v>3</v>
      </c>
    </row>
    <row r="170" spans="16:21" ht="19.8" customHeight="1" x14ac:dyDescent="0.2">
      <c r="P170" s="11" t="s">
        <v>184</v>
      </c>
      <c r="R170" t="b">
        <v>0</v>
      </c>
      <c r="T170" s="14" t="str">
        <f t="shared" si="6"/>
        <v/>
      </c>
      <c r="U170">
        <f t="shared" si="5"/>
        <v>2</v>
      </c>
    </row>
    <row r="171" spans="16:21" ht="19.8" customHeight="1" x14ac:dyDescent="0.2">
      <c r="P171" s="11" t="s">
        <v>185</v>
      </c>
      <c r="R171" t="b">
        <v>0</v>
      </c>
      <c r="S171" t="str">
        <f>IF(N22=TRUE,"","非該当")</f>
        <v>非該当</v>
      </c>
      <c r="T171" s="14" t="str">
        <f t="shared" si="6"/>
        <v/>
      </c>
      <c r="U171">
        <f t="shared" si="5"/>
        <v>3</v>
      </c>
    </row>
    <row r="172" spans="16:21" ht="19.8" customHeight="1" x14ac:dyDescent="0.2">
      <c r="P172" s="11" t="s">
        <v>186</v>
      </c>
      <c r="R172" t="b">
        <v>0</v>
      </c>
      <c r="S172" t="str">
        <f>IF(OR(K4=TRUE,K8=TRUE),"","非該当")</f>
        <v>非該当</v>
      </c>
      <c r="T172" s="14" t="str">
        <f t="shared" si="6"/>
        <v/>
      </c>
      <c r="U172">
        <f t="shared" si="5"/>
        <v>3</v>
      </c>
    </row>
    <row r="173" spans="16:21" ht="19.8" customHeight="1" x14ac:dyDescent="0.2">
      <c r="P173" s="11" t="s">
        <v>187</v>
      </c>
      <c r="R173" t="b">
        <v>0</v>
      </c>
      <c r="S173" t="str">
        <f>IF(OR(K2=TRUE,K3=TRUE,K4=TRUE,K5=TRUE,K6=TRUE,K7=TRUE,K8=TRUE,K9=TRUE,K10=TRUE,K11=TRUE,K12=TRUE,K13=TRUE,K14=TRUE,K15=TRUE,K16=TRUE,K17=TRUE,K18=TRUE,K19=TRUE),"","非該当")</f>
        <v>非該当</v>
      </c>
      <c r="T173" s="14" t="str">
        <f t="shared" si="6"/>
        <v/>
      </c>
      <c r="U173">
        <f t="shared" si="5"/>
        <v>3</v>
      </c>
    </row>
    <row r="174" spans="16:21" ht="19.8" customHeight="1" x14ac:dyDescent="0.2">
      <c r="P174" s="11" t="s">
        <v>660</v>
      </c>
      <c r="R174" t="b">
        <v>0</v>
      </c>
      <c r="S174" t="str">
        <f>IF(OR(K4=TRUE,K8=TRUE),"","非該当")</f>
        <v>非該当</v>
      </c>
      <c r="T174" s="14" t="str">
        <f t="shared" si="6"/>
        <v/>
      </c>
      <c r="U174">
        <f t="shared" si="5"/>
        <v>3</v>
      </c>
    </row>
    <row r="175" spans="16:21" ht="19.8" customHeight="1" x14ac:dyDescent="0.2">
      <c r="P175" s="11" t="s">
        <v>661</v>
      </c>
      <c r="R175" t="b">
        <v>0</v>
      </c>
      <c r="S175" t="str">
        <f>IF(N24=TRUE,"","非該当")</f>
        <v>非該当</v>
      </c>
      <c r="T175" s="14" t="str">
        <f t="shared" si="6"/>
        <v/>
      </c>
      <c r="U175">
        <f t="shared" si="5"/>
        <v>3</v>
      </c>
    </row>
    <row r="176" spans="16:21" ht="19.8" customHeight="1" x14ac:dyDescent="0.2">
      <c r="P176" s="11" t="s">
        <v>662</v>
      </c>
      <c r="R176" t="b">
        <v>0</v>
      </c>
      <c r="S176" t="str">
        <f>IF(OR(K4=TRUE,K8=TRUE),"","非該当")</f>
        <v>非該当</v>
      </c>
      <c r="T176" s="14" t="str">
        <f t="shared" si="6"/>
        <v/>
      </c>
      <c r="U176">
        <f t="shared" si="5"/>
        <v>3</v>
      </c>
    </row>
    <row r="177" spans="16:21" ht="19.8" customHeight="1" x14ac:dyDescent="0.2">
      <c r="P177" s="11" t="s">
        <v>663</v>
      </c>
      <c r="R177" t="b">
        <v>0</v>
      </c>
      <c r="S177" t="str">
        <f>IF(N10=TRUE,"","非該当")</f>
        <v>非該当</v>
      </c>
      <c r="T177" s="14" t="str">
        <f t="shared" si="6"/>
        <v/>
      </c>
      <c r="U177">
        <f t="shared" si="5"/>
        <v>3</v>
      </c>
    </row>
    <row r="178" spans="16:21" ht="19.8" customHeight="1" x14ac:dyDescent="0.2">
      <c r="P178" s="11" t="s">
        <v>664</v>
      </c>
      <c r="R178" t="b">
        <v>0</v>
      </c>
      <c r="S178" t="str">
        <f>IF(N10=TRUE,"","非該当")</f>
        <v>非該当</v>
      </c>
      <c r="T178" s="14" t="str">
        <f t="shared" si="6"/>
        <v/>
      </c>
      <c r="U178">
        <f t="shared" si="5"/>
        <v>3</v>
      </c>
    </row>
    <row r="179" spans="16:21" ht="19.8" customHeight="1" x14ac:dyDescent="0.2">
      <c r="P179" s="11" t="s">
        <v>665</v>
      </c>
      <c r="R179" t="b">
        <v>0</v>
      </c>
      <c r="T179" s="14" t="str">
        <f t="shared" si="6"/>
        <v/>
      </c>
      <c r="U179">
        <f t="shared" si="5"/>
        <v>2</v>
      </c>
    </row>
    <row r="180" spans="16:21" ht="19.8" customHeight="1" x14ac:dyDescent="0.2">
      <c r="P180" s="11" t="s">
        <v>829</v>
      </c>
      <c r="R180" t="b">
        <v>0</v>
      </c>
      <c r="T180" s="14" t="str">
        <f t="shared" si="6"/>
        <v/>
      </c>
      <c r="U180">
        <f t="shared" si="5"/>
        <v>2</v>
      </c>
    </row>
    <row r="181" spans="16:21" ht="19.8" customHeight="1" x14ac:dyDescent="0.2">
      <c r="P181" s="11" t="s">
        <v>499</v>
      </c>
      <c r="R181" t="b">
        <v>0</v>
      </c>
      <c r="T181" s="14" t="str">
        <f t="shared" si="6"/>
        <v/>
      </c>
      <c r="U181">
        <f t="shared" si="5"/>
        <v>2</v>
      </c>
    </row>
    <row r="182" spans="16:21" ht="19.8" customHeight="1" x14ac:dyDescent="0.2">
      <c r="P182" s="11" t="s">
        <v>831</v>
      </c>
      <c r="R182" t="b">
        <v>0</v>
      </c>
      <c r="T182" s="14" t="str">
        <f t="shared" si="6"/>
        <v/>
      </c>
      <c r="U182">
        <f t="shared" si="5"/>
        <v>2</v>
      </c>
    </row>
    <row r="183" spans="16:21" ht="19.8" customHeight="1" x14ac:dyDescent="0.2">
      <c r="T183" s="23"/>
    </row>
    <row r="184" spans="16:21" ht="19.8" customHeight="1" x14ac:dyDescent="0.2">
      <c r="P184" s="11" t="s">
        <v>188</v>
      </c>
      <c r="R184" t="b">
        <v>0</v>
      </c>
      <c r="T184" s="14" t="str">
        <f t="shared" si="6"/>
        <v/>
      </c>
      <c r="U184">
        <f t="shared" si="5"/>
        <v>2</v>
      </c>
    </row>
    <row r="185" spans="16:21" ht="19.8" customHeight="1" x14ac:dyDescent="0.2">
      <c r="P185" s="11" t="s">
        <v>855</v>
      </c>
      <c r="R185" t="b">
        <v>0</v>
      </c>
      <c r="S185" t="str">
        <f>IF(N5=TRUE,"法令","非該当")</f>
        <v>非該当</v>
      </c>
      <c r="T185" s="14" t="str">
        <f t="shared" si="6"/>
        <v/>
      </c>
      <c r="U185">
        <f t="shared" si="5"/>
        <v>3</v>
      </c>
    </row>
    <row r="186" spans="16:21" ht="19.8" customHeight="1" x14ac:dyDescent="0.2">
      <c r="P186" s="11" t="s">
        <v>856</v>
      </c>
      <c r="R186" t="b">
        <v>0</v>
      </c>
      <c r="S186" t="str">
        <f>IF(N5=TRUE,"法令","非該当")</f>
        <v>非該当</v>
      </c>
      <c r="T186" s="14" t="str">
        <f t="shared" si="6"/>
        <v/>
      </c>
      <c r="U186">
        <f t="shared" si="5"/>
        <v>3</v>
      </c>
    </row>
    <row r="187" spans="16:21" ht="19.8" customHeight="1" x14ac:dyDescent="0.2">
      <c r="P187" s="11" t="s">
        <v>841</v>
      </c>
      <c r="R187" t="b">
        <v>0</v>
      </c>
      <c r="S187" t="str">
        <f>IF(N5=TRUE,"法令","非該当")</f>
        <v>非該当</v>
      </c>
      <c r="T187" s="14" t="str">
        <f t="shared" si="6"/>
        <v/>
      </c>
      <c r="U187">
        <f t="shared" si="5"/>
        <v>3</v>
      </c>
    </row>
    <row r="188" spans="16:21" ht="19.8" customHeight="1" x14ac:dyDescent="0.2">
      <c r="P188" s="11" t="s">
        <v>842</v>
      </c>
      <c r="R188" t="b">
        <v>0</v>
      </c>
      <c r="T188" s="14" t="str">
        <f t="shared" si="6"/>
        <v/>
      </c>
      <c r="U188">
        <f t="shared" si="5"/>
        <v>2</v>
      </c>
    </row>
    <row r="189" spans="16:21" ht="19.8" customHeight="1" x14ac:dyDescent="0.2">
      <c r="P189" s="11" t="s">
        <v>843</v>
      </c>
      <c r="R189" t="b">
        <v>0</v>
      </c>
      <c r="T189" s="14" t="str">
        <f t="shared" si="6"/>
        <v/>
      </c>
      <c r="U189">
        <f t="shared" si="5"/>
        <v>2</v>
      </c>
    </row>
    <row r="190" spans="16:21" ht="19.8" customHeight="1" x14ac:dyDescent="0.2">
      <c r="P190" s="11" t="s">
        <v>844</v>
      </c>
      <c r="R190" t="b">
        <v>0</v>
      </c>
      <c r="T190" s="14" t="str">
        <f t="shared" si="6"/>
        <v/>
      </c>
      <c r="U190">
        <f t="shared" si="5"/>
        <v>2</v>
      </c>
    </row>
    <row r="191" spans="16:21" ht="19.8" customHeight="1" x14ac:dyDescent="0.2">
      <c r="P191" s="11" t="s">
        <v>845</v>
      </c>
      <c r="R191" t="b">
        <v>0</v>
      </c>
      <c r="S191" t="s">
        <v>832</v>
      </c>
      <c r="T191" s="14" t="str">
        <f t="shared" si="6"/>
        <v/>
      </c>
      <c r="U191">
        <f t="shared" si="5"/>
        <v>1</v>
      </c>
    </row>
    <row r="192" spans="16:21" ht="19.8" customHeight="1" x14ac:dyDescent="0.2">
      <c r="P192" s="11" t="s">
        <v>846</v>
      </c>
      <c r="R192" t="b">
        <v>0</v>
      </c>
      <c r="S192" t="str">
        <f>IF(AND(K2=FALSE,K3=FALSE,K4=FALSE,K5=FALSE,K6=FALSE,K12=FALSE,K13=FALSE,K14=FALSE,K15=FALSE,K16=FALSE,K17=FALSE,K18=FALSE,K19=FALSE),"非該当","")</f>
        <v>非該当</v>
      </c>
      <c r="T192" s="14" t="str">
        <f t="shared" si="6"/>
        <v/>
      </c>
      <c r="U192">
        <f t="shared" si="5"/>
        <v>3</v>
      </c>
    </row>
    <row r="193" spans="15:21" ht="19.8" customHeight="1" x14ac:dyDescent="0.2">
      <c r="P193" s="11" t="s">
        <v>847</v>
      </c>
      <c r="R193" t="b">
        <v>0</v>
      </c>
      <c r="S193" t="str">
        <f>IF(K2=TRUE,"","非該当")</f>
        <v>非該当</v>
      </c>
      <c r="T193" s="14" t="str">
        <f t="shared" si="6"/>
        <v/>
      </c>
      <c r="U193">
        <f t="shared" si="5"/>
        <v>3</v>
      </c>
    </row>
    <row r="194" spans="15:21" ht="19.8" customHeight="1" x14ac:dyDescent="0.2">
      <c r="P194" s="11" t="s">
        <v>848</v>
      </c>
      <c r="R194" t="b">
        <v>0</v>
      </c>
      <c r="S194" t="str">
        <f>IF(OR(K3=TRUE,K4=TRUE),"","非該当")</f>
        <v>非該当</v>
      </c>
      <c r="T194" s="14" t="str">
        <f t="shared" si="6"/>
        <v/>
      </c>
      <c r="U194">
        <f t="shared" si="5"/>
        <v>3</v>
      </c>
    </row>
    <row r="195" spans="15:21" ht="19.8" customHeight="1" x14ac:dyDescent="0.2">
      <c r="P195" s="11" t="s">
        <v>849</v>
      </c>
      <c r="R195" t="b">
        <v>0</v>
      </c>
      <c r="S195" t="str">
        <f>IF(OR(K3=TRUE,K4=TRUE),"","非該当")</f>
        <v>非該当</v>
      </c>
      <c r="T195" s="14" t="str">
        <f t="shared" si="6"/>
        <v/>
      </c>
      <c r="U195">
        <f t="shared" ref="U195:U258" si="7">IF(AND(R195=FALSE,S195="法令"),1,IF(AND(R195=FALSE,S195=""),2,IF(AND(R195=FALSE,S195="非該当"),3,IF(AND(R195=TRUE,S195="法令"),4,IF(AND(R195=TRUE,S195=""),5,IF(AND(R195=TRUE,S195="非該当"),6,IF(AND(R195=FALSE,S195=FALSE),2,IF(AND(R195=TRUE,S195=TRUE),5,FALSE))))))))</f>
        <v>3</v>
      </c>
    </row>
    <row r="196" spans="15:21" ht="19.8" customHeight="1" x14ac:dyDescent="0.2">
      <c r="P196" s="11" t="s">
        <v>850</v>
      </c>
      <c r="R196" t="b">
        <v>0</v>
      </c>
      <c r="S196" t="str">
        <f>IF(OR(K3=TRUE,K4=TRUE),"","非該当")</f>
        <v>非該当</v>
      </c>
      <c r="T196" s="14" t="str">
        <f t="shared" si="6"/>
        <v/>
      </c>
      <c r="U196">
        <f t="shared" si="7"/>
        <v>3</v>
      </c>
    </row>
    <row r="197" spans="15:21" ht="19.8" customHeight="1" x14ac:dyDescent="0.2">
      <c r="P197" s="11" t="s">
        <v>851</v>
      </c>
      <c r="R197" t="b">
        <v>0</v>
      </c>
      <c r="S197" t="str">
        <f>IF(OR(K8=TRUE,K9=TRUE),"","非該当")</f>
        <v>非該当</v>
      </c>
      <c r="T197" s="14" t="str">
        <f t="shared" si="6"/>
        <v/>
      </c>
      <c r="U197">
        <f t="shared" si="7"/>
        <v>3</v>
      </c>
    </row>
    <row r="198" spans="15:21" ht="19.8" customHeight="1" x14ac:dyDescent="0.2">
      <c r="O198" s="14"/>
      <c r="P198" s="11" t="s">
        <v>852</v>
      </c>
      <c r="R198" t="b">
        <f>S198</f>
        <v>0</v>
      </c>
      <c r="S198" t="b">
        <f>S61</f>
        <v>0</v>
      </c>
      <c r="T198" s="14" t="str">
        <f t="shared" si="6"/>
        <v/>
      </c>
      <c r="U198">
        <f t="shared" si="7"/>
        <v>2</v>
      </c>
    </row>
    <row r="199" spans="15:21" ht="19.8" customHeight="1" x14ac:dyDescent="0.2">
      <c r="O199" s="14"/>
      <c r="P199" s="11" t="s">
        <v>853</v>
      </c>
      <c r="R199" t="b">
        <f>R62</f>
        <v>0</v>
      </c>
      <c r="S199" t="str">
        <f>IF(OR(K3=TRUE,K4=TRUE,K6=TRUE,K7=TRUE,N4=TRUE),"","非該当")</f>
        <v>非該当</v>
      </c>
      <c r="T199" s="14" t="str">
        <f t="shared" si="6"/>
        <v/>
      </c>
      <c r="U199">
        <f t="shared" si="7"/>
        <v>3</v>
      </c>
    </row>
    <row r="200" spans="15:21" ht="19.8" customHeight="1" x14ac:dyDescent="0.2">
      <c r="P200" s="11" t="s">
        <v>854</v>
      </c>
      <c r="R200" t="b">
        <v>0</v>
      </c>
      <c r="T200" s="14" t="str">
        <f t="shared" si="6"/>
        <v/>
      </c>
      <c r="U200">
        <f t="shared" si="7"/>
        <v>2</v>
      </c>
    </row>
    <row r="201" spans="15:21" ht="19.8" customHeight="1" x14ac:dyDescent="0.2">
      <c r="T201" s="23"/>
    </row>
    <row r="202" spans="15:21" ht="19.8" customHeight="1" x14ac:dyDescent="0.2">
      <c r="P202" t="s">
        <v>875</v>
      </c>
      <c r="R202" t="b">
        <v>0</v>
      </c>
      <c r="T202" s="14" t="str">
        <f t="shared" si="6"/>
        <v/>
      </c>
      <c r="U202">
        <f t="shared" si="7"/>
        <v>2</v>
      </c>
    </row>
    <row r="203" spans="15:21" ht="19.8" customHeight="1" x14ac:dyDescent="0.2">
      <c r="P203" t="s">
        <v>876</v>
      </c>
      <c r="R203" t="b">
        <v>0</v>
      </c>
      <c r="T203" s="14" t="str">
        <f t="shared" si="6"/>
        <v/>
      </c>
      <c r="U203">
        <f t="shared" si="7"/>
        <v>2</v>
      </c>
    </row>
    <row r="204" spans="15:21" ht="19.8" customHeight="1" x14ac:dyDescent="0.2">
      <c r="P204" t="s">
        <v>859</v>
      </c>
      <c r="R204" t="b">
        <v>0</v>
      </c>
      <c r="T204" s="14" t="str">
        <f t="shared" si="6"/>
        <v/>
      </c>
      <c r="U204">
        <f t="shared" si="7"/>
        <v>2</v>
      </c>
    </row>
    <row r="205" spans="15:21" ht="19.8" customHeight="1" x14ac:dyDescent="0.2">
      <c r="P205" t="s">
        <v>860</v>
      </c>
      <c r="R205" t="b">
        <v>0</v>
      </c>
      <c r="T205" s="14" t="str">
        <f t="shared" si="6"/>
        <v/>
      </c>
      <c r="U205">
        <f t="shared" si="7"/>
        <v>2</v>
      </c>
    </row>
    <row r="206" spans="15:21" ht="19.8" customHeight="1" x14ac:dyDescent="0.2">
      <c r="P206" t="s">
        <v>861</v>
      </c>
      <c r="R206" t="b">
        <v>0</v>
      </c>
      <c r="T206" s="14" t="str">
        <f t="shared" si="6"/>
        <v/>
      </c>
      <c r="U206">
        <f t="shared" si="7"/>
        <v>2</v>
      </c>
    </row>
    <row r="207" spans="15:21" ht="19.8" customHeight="1" x14ac:dyDescent="0.2">
      <c r="P207" t="s">
        <v>862</v>
      </c>
      <c r="R207" t="b">
        <v>0</v>
      </c>
      <c r="T207" s="14" t="str">
        <f t="shared" si="6"/>
        <v/>
      </c>
      <c r="U207">
        <f t="shared" si="7"/>
        <v>2</v>
      </c>
    </row>
    <row r="208" spans="15:21" ht="19.8" customHeight="1" x14ac:dyDescent="0.2">
      <c r="P208" t="s">
        <v>863</v>
      </c>
      <c r="R208" t="b">
        <v>0</v>
      </c>
      <c r="T208" s="14" t="str">
        <f t="shared" si="6"/>
        <v/>
      </c>
      <c r="U208">
        <f t="shared" si="7"/>
        <v>2</v>
      </c>
    </row>
    <row r="209" spans="15:21" ht="19.8" customHeight="1" x14ac:dyDescent="0.2">
      <c r="P209" t="s">
        <v>864</v>
      </c>
      <c r="R209" t="b">
        <v>0</v>
      </c>
      <c r="S209" t="str">
        <f>IF(AND(K2=FALSE,K3=FALSE,K4=FALSE,K5=FALSE,K6=FALSE,K7=FALSE,K10=FALSE,K12=FALSE,K13=FALSE,K14=FALSE,K15=FALSE,K16=FALSE,K17=FALSE,K18=FALSE,K19=FALSE),"非該当","")</f>
        <v>非該当</v>
      </c>
      <c r="T209" s="14" t="str">
        <f t="shared" si="6"/>
        <v/>
      </c>
      <c r="U209">
        <f t="shared" si="7"/>
        <v>3</v>
      </c>
    </row>
    <row r="210" spans="15:21" ht="19.8" customHeight="1" x14ac:dyDescent="0.2">
      <c r="P210" t="s">
        <v>865</v>
      </c>
      <c r="R210" t="b">
        <v>0</v>
      </c>
      <c r="S210" t="str">
        <f>IF(OR(K3=TRUE,K4=TRUE,K6=TRUE,K7=TRUE,K7=TRUE,K8=TRUE,K10=TRUE),"","非該当")</f>
        <v>非該当</v>
      </c>
      <c r="T210" s="14" t="str">
        <f t="shared" si="6"/>
        <v/>
      </c>
      <c r="U210">
        <f t="shared" si="7"/>
        <v>3</v>
      </c>
    </row>
    <row r="211" spans="15:21" ht="19.8" customHeight="1" x14ac:dyDescent="0.2">
      <c r="P211" t="s">
        <v>866</v>
      </c>
      <c r="R211" t="b">
        <v>0</v>
      </c>
      <c r="S211" t="str">
        <f>IF(OR(K3=TRUE,K4=TRUE),"","非該当")</f>
        <v>非該当</v>
      </c>
      <c r="T211" s="14" t="str">
        <f t="shared" si="6"/>
        <v/>
      </c>
      <c r="U211">
        <f t="shared" si="7"/>
        <v>3</v>
      </c>
    </row>
    <row r="212" spans="15:21" ht="19.8" customHeight="1" x14ac:dyDescent="0.2">
      <c r="P212" t="s">
        <v>867</v>
      </c>
      <c r="R212" t="b">
        <v>0</v>
      </c>
      <c r="S212" t="str">
        <f>IF(K8=TRUE,"","非該当")</f>
        <v>非該当</v>
      </c>
      <c r="T212" s="14" t="str">
        <f t="shared" si="6"/>
        <v/>
      </c>
      <c r="U212">
        <f t="shared" si="7"/>
        <v>3</v>
      </c>
    </row>
    <row r="213" spans="15:21" ht="19.8" customHeight="1" x14ac:dyDescent="0.2">
      <c r="P213" t="s">
        <v>868</v>
      </c>
      <c r="R213" t="b">
        <v>0</v>
      </c>
      <c r="S213" t="str">
        <f>IF(AND(K2=FALSE,K3=FALSE,K4=FALSE,K5=FALSE,K6=FALSE,K10=FALSE,K11=FALSE),"非該当","")</f>
        <v>非該当</v>
      </c>
      <c r="T213" s="14" t="str">
        <f t="shared" si="6"/>
        <v/>
      </c>
      <c r="U213">
        <f t="shared" si="7"/>
        <v>3</v>
      </c>
    </row>
    <row r="214" spans="15:21" ht="19.8" customHeight="1" x14ac:dyDescent="0.2">
      <c r="P214" t="s">
        <v>869</v>
      </c>
      <c r="R214" t="b">
        <v>0</v>
      </c>
      <c r="S214" t="str">
        <f>IF(AND(K3=FALSE,K4=FALSE,K5=FALSE,K6=FALSE,K7=FALSE,K10=FALSE,K11=FALSE),"非該当","")</f>
        <v>非該当</v>
      </c>
      <c r="T214" s="14" t="str">
        <f t="shared" si="6"/>
        <v/>
      </c>
      <c r="U214">
        <f t="shared" si="7"/>
        <v>3</v>
      </c>
    </row>
    <row r="215" spans="15:21" ht="19.8" customHeight="1" x14ac:dyDescent="0.2">
      <c r="P215" t="s">
        <v>870</v>
      </c>
      <c r="R215" t="b">
        <v>0</v>
      </c>
      <c r="S215" t="str">
        <f>IF(AND(K3=FALSE,K4=FALSE,K5=FALSE,K6=FALSE,K7=FALSE,K8=FALSE,K9=FALSE,K10=FALSE,K11=FALSE),"非該当","")</f>
        <v>非該当</v>
      </c>
      <c r="T215" s="14" t="str">
        <f t="shared" si="6"/>
        <v/>
      </c>
      <c r="U215">
        <f t="shared" si="7"/>
        <v>3</v>
      </c>
    </row>
    <row r="216" spans="15:21" ht="19.8" customHeight="1" x14ac:dyDescent="0.2">
      <c r="P216" t="s">
        <v>871</v>
      </c>
      <c r="R216" t="b">
        <v>0</v>
      </c>
      <c r="S216" t="str">
        <f>IF(AND(K2=FALSE,K3=FALSE,K4=FALSE,K5=FALSE,K6=FALSE),"非該当","")</f>
        <v>非該当</v>
      </c>
      <c r="T216" s="14" t="str">
        <f t="shared" si="6"/>
        <v/>
      </c>
      <c r="U216">
        <f t="shared" si="7"/>
        <v>3</v>
      </c>
    </row>
    <row r="217" spans="15:21" ht="19.8" customHeight="1" x14ac:dyDescent="0.2">
      <c r="O217" s="14"/>
      <c r="P217" t="s">
        <v>872</v>
      </c>
      <c r="R217" t="b">
        <f>S217</f>
        <v>0</v>
      </c>
      <c r="S217" t="b">
        <f>S61</f>
        <v>0</v>
      </c>
      <c r="T217" s="14" t="str">
        <f t="shared" si="6"/>
        <v/>
      </c>
      <c r="U217">
        <f t="shared" si="7"/>
        <v>2</v>
      </c>
    </row>
    <row r="218" spans="15:21" ht="19.8" customHeight="1" x14ac:dyDescent="0.2">
      <c r="O218" s="14"/>
      <c r="P218" t="s">
        <v>873</v>
      </c>
      <c r="R218" t="b">
        <f>R62</f>
        <v>0</v>
      </c>
      <c r="S218" t="str">
        <f>IF(OR(K3=TRUE,K4=TRUE,K6=TRUE,K7=TRUE,N4=TRUE),"","非該当")</f>
        <v>非該当</v>
      </c>
      <c r="T218" s="14" t="str">
        <f t="shared" si="6"/>
        <v/>
      </c>
      <c r="U218">
        <f t="shared" si="7"/>
        <v>3</v>
      </c>
    </row>
    <row r="219" spans="15:21" ht="19.8" customHeight="1" x14ac:dyDescent="0.2">
      <c r="P219" t="s">
        <v>874</v>
      </c>
      <c r="R219" t="b">
        <v>0</v>
      </c>
      <c r="T219" s="14" t="str">
        <f t="shared" si="6"/>
        <v/>
      </c>
      <c r="U219">
        <f t="shared" si="7"/>
        <v>2</v>
      </c>
    </row>
    <row r="220" spans="15:21" ht="19.8" customHeight="1" x14ac:dyDescent="0.2">
      <c r="T220" s="23"/>
    </row>
    <row r="221" spans="15:21" ht="19.8" customHeight="1" x14ac:dyDescent="0.2">
      <c r="P221" t="s">
        <v>906</v>
      </c>
      <c r="R221" t="b">
        <v>0</v>
      </c>
      <c r="T221" s="14" t="str">
        <f t="shared" si="6"/>
        <v/>
      </c>
      <c r="U221">
        <f t="shared" si="7"/>
        <v>2</v>
      </c>
    </row>
    <row r="222" spans="15:21" ht="19.8" customHeight="1" x14ac:dyDescent="0.2">
      <c r="P222" t="s">
        <v>907</v>
      </c>
      <c r="R222" t="b">
        <v>0</v>
      </c>
      <c r="T222" s="14" t="str">
        <f t="shared" si="6"/>
        <v/>
      </c>
      <c r="U222">
        <f t="shared" si="7"/>
        <v>2</v>
      </c>
    </row>
    <row r="223" spans="15:21" ht="19.8" customHeight="1" x14ac:dyDescent="0.2">
      <c r="P223" t="s">
        <v>908</v>
      </c>
      <c r="R223" t="b">
        <v>0</v>
      </c>
      <c r="T223" s="14" t="str">
        <f t="shared" si="6"/>
        <v/>
      </c>
      <c r="U223">
        <f t="shared" si="7"/>
        <v>2</v>
      </c>
    </row>
    <row r="224" spans="15:21" ht="19.8" customHeight="1" x14ac:dyDescent="0.2">
      <c r="P224" t="s">
        <v>879</v>
      </c>
      <c r="R224" t="b">
        <v>0</v>
      </c>
      <c r="T224" s="14" t="str">
        <f t="shared" si="6"/>
        <v/>
      </c>
      <c r="U224">
        <f t="shared" si="7"/>
        <v>2</v>
      </c>
    </row>
    <row r="225" spans="16:21" ht="19.8" customHeight="1" x14ac:dyDescent="0.2">
      <c r="P225" t="s">
        <v>880</v>
      </c>
      <c r="R225" t="b">
        <v>0</v>
      </c>
      <c r="T225" s="14" t="str">
        <f t="shared" si="6"/>
        <v/>
      </c>
      <c r="U225">
        <f t="shared" si="7"/>
        <v>2</v>
      </c>
    </row>
    <row r="226" spans="16:21" ht="19.8" customHeight="1" x14ac:dyDescent="0.2">
      <c r="P226" t="s">
        <v>881</v>
      </c>
      <c r="R226" t="b">
        <v>0</v>
      </c>
      <c r="T226" s="14" t="str">
        <f t="shared" si="6"/>
        <v/>
      </c>
      <c r="U226">
        <f t="shared" si="7"/>
        <v>2</v>
      </c>
    </row>
    <row r="227" spans="16:21" ht="19.8" customHeight="1" x14ac:dyDescent="0.2">
      <c r="P227" t="s">
        <v>882</v>
      </c>
      <c r="R227" t="b">
        <v>0</v>
      </c>
      <c r="T227" s="14" t="str">
        <f t="shared" si="6"/>
        <v/>
      </c>
      <c r="U227">
        <f t="shared" si="7"/>
        <v>2</v>
      </c>
    </row>
    <row r="228" spans="16:21" ht="19.8" customHeight="1" x14ac:dyDescent="0.2">
      <c r="P228" t="s">
        <v>883</v>
      </c>
      <c r="R228" t="b">
        <v>0</v>
      </c>
      <c r="T228" s="14" t="str">
        <f t="shared" si="6"/>
        <v/>
      </c>
      <c r="U228">
        <f t="shared" si="7"/>
        <v>2</v>
      </c>
    </row>
    <row r="229" spans="16:21" ht="19.8" customHeight="1" x14ac:dyDescent="0.2">
      <c r="P229" t="s">
        <v>884</v>
      </c>
      <c r="R229" t="b">
        <v>0</v>
      </c>
      <c r="T229" s="14" t="str">
        <f t="shared" si="6"/>
        <v/>
      </c>
      <c r="U229">
        <f t="shared" si="7"/>
        <v>2</v>
      </c>
    </row>
    <row r="230" spans="16:21" ht="19.8" customHeight="1" x14ac:dyDescent="0.2">
      <c r="P230" t="s">
        <v>885</v>
      </c>
      <c r="R230" t="b">
        <v>0</v>
      </c>
      <c r="T230" s="14" t="str">
        <f t="shared" si="6"/>
        <v/>
      </c>
      <c r="U230">
        <f t="shared" si="7"/>
        <v>2</v>
      </c>
    </row>
    <row r="231" spans="16:21" ht="19.8" customHeight="1" x14ac:dyDescent="0.2">
      <c r="P231" t="s">
        <v>886</v>
      </c>
      <c r="R231" t="b">
        <v>0</v>
      </c>
      <c r="T231" s="14" t="str">
        <f t="shared" ref="T231:T294" si="8">IF(AND(R231=TRUE,S231="非該当"),1,"")</f>
        <v/>
      </c>
      <c r="U231">
        <f t="shared" si="7"/>
        <v>2</v>
      </c>
    </row>
    <row r="232" spans="16:21" ht="19.8" customHeight="1" x14ac:dyDescent="0.2">
      <c r="P232" t="s">
        <v>887</v>
      </c>
      <c r="R232" t="b">
        <v>0</v>
      </c>
      <c r="T232" s="14" t="str">
        <f t="shared" si="8"/>
        <v/>
      </c>
      <c r="U232">
        <f t="shared" si="7"/>
        <v>2</v>
      </c>
    </row>
    <row r="233" spans="16:21" ht="19.8" customHeight="1" x14ac:dyDescent="0.2">
      <c r="P233" t="s">
        <v>888</v>
      </c>
      <c r="R233" t="b">
        <v>0</v>
      </c>
      <c r="T233" s="14" t="str">
        <f t="shared" si="8"/>
        <v/>
      </c>
      <c r="U233">
        <f t="shared" si="7"/>
        <v>2</v>
      </c>
    </row>
    <row r="234" spans="16:21" ht="19.8" customHeight="1" x14ac:dyDescent="0.2">
      <c r="P234" t="s">
        <v>889</v>
      </c>
      <c r="R234" t="b">
        <v>0</v>
      </c>
      <c r="S234" t="str">
        <f>IF(AND(K3=FALSE,K4=FALSE,K6=FALSE,K8=FALSE),"非該当","")</f>
        <v>非該当</v>
      </c>
      <c r="T234" s="14" t="str">
        <f t="shared" si="8"/>
        <v/>
      </c>
      <c r="U234">
        <f t="shared" si="7"/>
        <v>3</v>
      </c>
    </row>
    <row r="235" spans="16:21" ht="19.8" customHeight="1" x14ac:dyDescent="0.2">
      <c r="P235" t="s">
        <v>890</v>
      </c>
      <c r="R235" t="b">
        <v>0</v>
      </c>
      <c r="S235" t="str">
        <f>IF(K10=TRUE,"","非該当")</f>
        <v>非該当</v>
      </c>
      <c r="T235" s="14" t="str">
        <f t="shared" si="8"/>
        <v/>
      </c>
      <c r="U235">
        <f t="shared" si="7"/>
        <v>3</v>
      </c>
    </row>
    <row r="236" spans="16:21" ht="19.8" customHeight="1" x14ac:dyDescent="0.2">
      <c r="P236" t="s">
        <v>891</v>
      </c>
      <c r="R236" t="b">
        <v>0</v>
      </c>
      <c r="S236" t="str">
        <f>IF(AND(K2=FALSE,K3=FALSE,K4=FALSE,K5=FALSE,K6=FALSE,K7=FALSE,K8=FALSE,K9=FALSE,K10=FALSE,K11=FALSE),"非該当","")</f>
        <v>非該当</v>
      </c>
      <c r="T236" s="14" t="str">
        <f t="shared" si="8"/>
        <v/>
      </c>
      <c r="U236">
        <f t="shared" si="7"/>
        <v>3</v>
      </c>
    </row>
    <row r="237" spans="16:21" ht="19.8" customHeight="1" x14ac:dyDescent="0.2">
      <c r="P237" t="s">
        <v>892</v>
      </c>
      <c r="R237" t="b">
        <v>0</v>
      </c>
      <c r="S237" t="str">
        <f>IF(AND(K2=FALSE,K3=FALSE,K4=FALSE,K5=FALSE,K6=FALSE,K7=FALSE,K8=FALSE,K9=FALSE,K10=FALSE,K11=FALSE),"非該当","")</f>
        <v>非該当</v>
      </c>
      <c r="T237" s="14" t="str">
        <f t="shared" si="8"/>
        <v/>
      </c>
      <c r="U237">
        <f t="shared" si="7"/>
        <v>3</v>
      </c>
    </row>
    <row r="238" spans="16:21" ht="19.8" customHeight="1" x14ac:dyDescent="0.2">
      <c r="P238" t="s">
        <v>893</v>
      </c>
      <c r="R238" t="b">
        <v>0</v>
      </c>
      <c r="S238" t="str">
        <f>IF(AND(K2=FALSE,K3=FALSE,K4=FALSE,K5=FALSE,K6=FALSE,K7=FALSE,K8=FALSE,K9=FALSE,K10=FALSE,K11=FALSE),"非該当","")</f>
        <v>非該当</v>
      </c>
      <c r="T238" s="14" t="str">
        <f t="shared" si="8"/>
        <v/>
      </c>
      <c r="U238">
        <f t="shared" si="7"/>
        <v>3</v>
      </c>
    </row>
    <row r="239" spans="16:21" ht="19.8" customHeight="1" x14ac:dyDescent="0.2">
      <c r="P239" t="s">
        <v>894</v>
      </c>
      <c r="R239" t="b">
        <v>0</v>
      </c>
      <c r="S239" t="str">
        <f>IF(AND(K2=FALSE,K3=FALSE,K4=FALSE,K5=FALSE,K6=FALSE,K7=FALSE,K8=FALSE,K9=FALSE,K10=FALSE,K11=FALSE),"非該当","")</f>
        <v>非該当</v>
      </c>
      <c r="T239" s="14" t="str">
        <f t="shared" si="8"/>
        <v/>
      </c>
      <c r="U239">
        <f t="shared" si="7"/>
        <v>3</v>
      </c>
    </row>
    <row r="240" spans="16:21" ht="19.8" customHeight="1" x14ac:dyDescent="0.2">
      <c r="P240" t="s">
        <v>895</v>
      </c>
      <c r="R240" t="b">
        <v>0</v>
      </c>
      <c r="S240" t="str">
        <f>IF(AND(K2=FALSE,K3=FALSE,K4=FALSE,K6=FALSE,K7=FALSE,K8=FALSE,K9=FALSE,K10=FALSE,K11=FALSE),"非該当","")</f>
        <v>非該当</v>
      </c>
      <c r="T240" s="14" t="str">
        <f t="shared" si="8"/>
        <v/>
      </c>
      <c r="U240">
        <f t="shared" si="7"/>
        <v>3</v>
      </c>
    </row>
    <row r="241" spans="15:21" ht="19.8" customHeight="1" x14ac:dyDescent="0.2">
      <c r="P241" t="s">
        <v>896</v>
      </c>
      <c r="R241" t="b">
        <v>0</v>
      </c>
      <c r="S241" t="str">
        <f>IF(K8=TRUE,"","非該当")</f>
        <v>非該当</v>
      </c>
      <c r="T241" s="14" t="str">
        <f t="shared" si="8"/>
        <v/>
      </c>
      <c r="U241">
        <f t="shared" si="7"/>
        <v>3</v>
      </c>
    </row>
    <row r="242" spans="15:21" ht="19.8" customHeight="1" x14ac:dyDescent="0.2">
      <c r="P242" t="s">
        <v>897</v>
      </c>
      <c r="R242" t="b">
        <v>0</v>
      </c>
      <c r="S242" t="str">
        <f>IF(K8=TRUE,"","非該当")</f>
        <v>非該当</v>
      </c>
      <c r="T242" s="14" t="str">
        <f t="shared" si="8"/>
        <v/>
      </c>
      <c r="U242">
        <f t="shared" si="7"/>
        <v>3</v>
      </c>
    </row>
    <row r="243" spans="15:21" ht="19.8" customHeight="1" x14ac:dyDescent="0.2">
      <c r="P243" t="s">
        <v>898</v>
      </c>
      <c r="R243" t="b">
        <v>0</v>
      </c>
      <c r="S243" t="str">
        <f>IF(OR(K8=TRUE,K4=TRUE),"","非該当")</f>
        <v>非該当</v>
      </c>
      <c r="T243" s="14" t="str">
        <f t="shared" si="8"/>
        <v/>
      </c>
      <c r="U243">
        <f t="shared" si="7"/>
        <v>3</v>
      </c>
    </row>
    <row r="244" spans="15:21" ht="19.8" customHeight="1" x14ac:dyDescent="0.2">
      <c r="P244" t="s">
        <v>899</v>
      </c>
      <c r="R244" t="b">
        <v>0</v>
      </c>
      <c r="S244" t="str">
        <f>IF(OR(K3=TRUE,K4=TRUE,K6=TRUE),"","非該当")</f>
        <v>非該当</v>
      </c>
      <c r="T244" s="14" t="str">
        <f t="shared" si="8"/>
        <v/>
      </c>
      <c r="U244">
        <f t="shared" si="7"/>
        <v>3</v>
      </c>
    </row>
    <row r="245" spans="15:21" ht="19.8" customHeight="1" x14ac:dyDescent="0.2">
      <c r="P245" t="s">
        <v>900</v>
      </c>
      <c r="R245" t="b">
        <v>0</v>
      </c>
      <c r="S245" t="str">
        <f>IF(K5=TRUE,"","非該当")</f>
        <v>非該当</v>
      </c>
      <c r="T245" s="14" t="str">
        <f t="shared" si="8"/>
        <v/>
      </c>
      <c r="U245">
        <f t="shared" si="7"/>
        <v>3</v>
      </c>
    </row>
    <row r="246" spans="15:21" ht="19.8" customHeight="1" x14ac:dyDescent="0.2">
      <c r="P246" t="s">
        <v>901</v>
      </c>
      <c r="R246" t="b">
        <v>0</v>
      </c>
      <c r="S246" t="str">
        <f>IF(OR(K12=TRUE,K14=TRUE,K18=TRUE,K19=TRUE),"","非該当")</f>
        <v>非該当</v>
      </c>
      <c r="T246" s="14" t="str">
        <f t="shared" si="8"/>
        <v/>
      </c>
      <c r="U246">
        <f t="shared" si="7"/>
        <v>3</v>
      </c>
    </row>
    <row r="247" spans="15:21" ht="19.8" customHeight="1" x14ac:dyDescent="0.2">
      <c r="P247" t="s">
        <v>902</v>
      </c>
      <c r="R247" t="b">
        <v>0</v>
      </c>
      <c r="S247" t="str">
        <f>IF(OR(K12=TRUE,K13=TRUE,K14=TRUE,K15=TRUE,K16=TRUE,K18=TRUE,K19=TRUE),"","非該当")</f>
        <v>非該当</v>
      </c>
      <c r="T247" s="14" t="str">
        <f t="shared" si="8"/>
        <v/>
      </c>
      <c r="U247">
        <f t="shared" si="7"/>
        <v>3</v>
      </c>
    </row>
    <row r="248" spans="15:21" ht="19.8" customHeight="1" x14ac:dyDescent="0.2">
      <c r="P248" t="s">
        <v>903</v>
      </c>
      <c r="R248" t="b">
        <v>0</v>
      </c>
      <c r="S248" t="str">
        <f>IF(K7=TRUE,"","非該当")</f>
        <v>非該当</v>
      </c>
      <c r="T248" s="14" t="str">
        <f t="shared" si="8"/>
        <v/>
      </c>
      <c r="U248">
        <f t="shared" si="7"/>
        <v>3</v>
      </c>
    </row>
    <row r="249" spans="15:21" ht="19.8" customHeight="1" x14ac:dyDescent="0.2">
      <c r="O249" s="14"/>
      <c r="P249" t="s">
        <v>535</v>
      </c>
      <c r="R249" t="b">
        <f>S249</f>
        <v>0</v>
      </c>
      <c r="S249" t="b">
        <f>S61</f>
        <v>0</v>
      </c>
      <c r="T249" s="14" t="str">
        <f t="shared" si="8"/>
        <v/>
      </c>
      <c r="U249">
        <f t="shared" si="7"/>
        <v>2</v>
      </c>
    </row>
    <row r="250" spans="15:21" ht="19.8" customHeight="1" x14ac:dyDescent="0.2">
      <c r="O250" s="14"/>
      <c r="P250" t="s">
        <v>904</v>
      </c>
      <c r="R250" t="b">
        <f>R62</f>
        <v>0</v>
      </c>
      <c r="S250" t="str">
        <f>IF(N4=TRUE,"","非該当")</f>
        <v>非該当</v>
      </c>
      <c r="T250" s="14" t="str">
        <f t="shared" si="8"/>
        <v/>
      </c>
      <c r="U250">
        <f t="shared" si="7"/>
        <v>3</v>
      </c>
    </row>
    <row r="251" spans="15:21" ht="19.8" customHeight="1" x14ac:dyDescent="0.2">
      <c r="P251" t="s">
        <v>905</v>
      </c>
      <c r="R251" t="b">
        <v>0</v>
      </c>
      <c r="T251" s="14" t="str">
        <f t="shared" si="8"/>
        <v/>
      </c>
      <c r="U251">
        <f t="shared" si="7"/>
        <v>2</v>
      </c>
    </row>
    <row r="252" spans="15:21" ht="19.8" customHeight="1" x14ac:dyDescent="0.2">
      <c r="T252" s="23"/>
    </row>
    <row r="253" spans="15:21" ht="19.8" customHeight="1" x14ac:dyDescent="0.2">
      <c r="P253" s="11" t="s">
        <v>192</v>
      </c>
      <c r="R253" t="b">
        <v>0</v>
      </c>
      <c r="T253" s="14" t="str">
        <f t="shared" si="8"/>
        <v/>
      </c>
      <c r="U253">
        <f t="shared" si="7"/>
        <v>2</v>
      </c>
    </row>
    <row r="254" spans="15:21" ht="19.8" customHeight="1" x14ac:dyDescent="0.2">
      <c r="P254" s="11" t="s">
        <v>193</v>
      </c>
      <c r="R254" t="b">
        <v>0</v>
      </c>
      <c r="T254" s="14" t="str">
        <f t="shared" si="8"/>
        <v/>
      </c>
      <c r="U254">
        <f t="shared" si="7"/>
        <v>2</v>
      </c>
    </row>
    <row r="255" spans="15:21" ht="19.8" customHeight="1" x14ac:dyDescent="0.2">
      <c r="P255" s="11" t="s">
        <v>194</v>
      </c>
      <c r="R255" t="b">
        <v>0</v>
      </c>
      <c r="T255" s="14" t="str">
        <f t="shared" si="8"/>
        <v/>
      </c>
      <c r="U255">
        <f t="shared" si="7"/>
        <v>2</v>
      </c>
    </row>
    <row r="256" spans="15:21" ht="19.8" customHeight="1" x14ac:dyDescent="0.2">
      <c r="P256" s="11" t="s">
        <v>195</v>
      </c>
      <c r="R256" t="b">
        <v>0</v>
      </c>
      <c r="T256" s="14" t="str">
        <f t="shared" si="8"/>
        <v/>
      </c>
      <c r="U256">
        <f t="shared" si="7"/>
        <v>2</v>
      </c>
    </row>
    <row r="257" spans="16:21" ht="19.8" customHeight="1" x14ac:dyDescent="0.2">
      <c r="P257" s="11" t="s">
        <v>196</v>
      </c>
      <c r="R257" t="b">
        <v>0</v>
      </c>
      <c r="T257" s="14" t="str">
        <f t="shared" si="8"/>
        <v/>
      </c>
      <c r="U257">
        <f t="shared" si="7"/>
        <v>2</v>
      </c>
    </row>
    <row r="258" spans="16:21" ht="19.8" customHeight="1" x14ac:dyDescent="0.2">
      <c r="P258" s="11" t="s">
        <v>197</v>
      </c>
      <c r="R258" t="b">
        <v>0</v>
      </c>
      <c r="T258" s="14" t="str">
        <f t="shared" si="8"/>
        <v/>
      </c>
      <c r="U258">
        <f t="shared" si="7"/>
        <v>2</v>
      </c>
    </row>
    <row r="259" spans="16:21" ht="19.8" customHeight="1" x14ac:dyDescent="0.2">
      <c r="P259" s="11" t="s">
        <v>198</v>
      </c>
      <c r="R259" t="b">
        <v>0</v>
      </c>
      <c r="T259" s="14" t="str">
        <f t="shared" si="8"/>
        <v/>
      </c>
      <c r="U259">
        <f t="shared" ref="U259:U322" si="9">IF(AND(R259=FALSE,S259="法令"),1,IF(AND(R259=FALSE,S259=""),2,IF(AND(R259=FALSE,S259="非該当"),3,IF(AND(R259=TRUE,S259="法令"),4,IF(AND(R259=TRUE,S259=""),5,IF(AND(R259=TRUE,S259="非該当"),6,IF(AND(R259=FALSE,S259=FALSE),2,IF(AND(R259=TRUE,S259=TRUE),5,FALSE))))))))</f>
        <v>2</v>
      </c>
    </row>
    <row r="260" spans="16:21" ht="19.8" customHeight="1" x14ac:dyDescent="0.2">
      <c r="P260" s="11" t="s">
        <v>199</v>
      </c>
      <c r="R260" t="b">
        <v>0</v>
      </c>
      <c r="T260" s="14" t="str">
        <f t="shared" si="8"/>
        <v/>
      </c>
      <c r="U260">
        <f t="shared" si="9"/>
        <v>2</v>
      </c>
    </row>
    <row r="261" spans="16:21" ht="19.8" customHeight="1" x14ac:dyDescent="0.2">
      <c r="P261" s="11" t="s">
        <v>200</v>
      </c>
      <c r="R261" t="b">
        <v>0</v>
      </c>
      <c r="T261" s="14" t="str">
        <f t="shared" si="8"/>
        <v/>
      </c>
      <c r="U261">
        <f t="shared" si="9"/>
        <v>2</v>
      </c>
    </row>
    <row r="262" spans="16:21" ht="19.8" customHeight="1" x14ac:dyDescent="0.2">
      <c r="P262" s="11" t="s">
        <v>201</v>
      </c>
      <c r="R262" t="b">
        <v>0</v>
      </c>
      <c r="T262" s="14" t="str">
        <f t="shared" si="8"/>
        <v/>
      </c>
      <c r="U262">
        <f t="shared" si="9"/>
        <v>2</v>
      </c>
    </row>
    <row r="263" spans="16:21" ht="19.8" customHeight="1" x14ac:dyDescent="0.2">
      <c r="P263" s="11" t="s">
        <v>202</v>
      </c>
      <c r="R263" t="b">
        <v>0</v>
      </c>
      <c r="T263" s="14" t="str">
        <f t="shared" si="8"/>
        <v/>
      </c>
      <c r="U263">
        <f t="shared" si="9"/>
        <v>2</v>
      </c>
    </row>
    <row r="264" spans="16:21" ht="19.8" customHeight="1" x14ac:dyDescent="0.2">
      <c r="P264" s="11" t="s">
        <v>349</v>
      </c>
      <c r="R264" t="b">
        <v>0</v>
      </c>
      <c r="T264" s="14" t="str">
        <f t="shared" si="8"/>
        <v/>
      </c>
      <c r="U264">
        <f t="shared" si="9"/>
        <v>2</v>
      </c>
    </row>
    <row r="265" spans="16:21" ht="19.8" customHeight="1" x14ac:dyDescent="0.2">
      <c r="P265" s="11" t="s">
        <v>203</v>
      </c>
      <c r="R265" t="b">
        <v>0</v>
      </c>
      <c r="T265" s="14" t="str">
        <f t="shared" si="8"/>
        <v/>
      </c>
      <c r="U265">
        <f t="shared" si="9"/>
        <v>2</v>
      </c>
    </row>
    <row r="266" spans="16:21" ht="19.8" customHeight="1" x14ac:dyDescent="0.2">
      <c r="P266" s="11" t="s">
        <v>204</v>
      </c>
      <c r="R266" t="b">
        <v>0</v>
      </c>
      <c r="T266" s="14" t="str">
        <f t="shared" si="8"/>
        <v/>
      </c>
      <c r="U266">
        <f t="shared" si="9"/>
        <v>2</v>
      </c>
    </row>
    <row r="267" spans="16:21" ht="19.8" customHeight="1" x14ac:dyDescent="0.2">
      <c r="P267" s="11" t="s">
        <v>205</v>
      </c>
      <c r="R267" t="b">
        <v>0</v>
      </c>
      <c r="T267" s="14" t="str">
        <f t="shared" si="8"/>
        <v/>
      </c>
      <c r="U267">
        <f t="shared" si="9"/>
        <v>2</v>
      </c>
    </row>
    <row r="268" spans="16:21" ht="19.8" customHeight="1" x14ac:dyDescent="0.2">
      <c r="P268" s="11" t="s">
        <v>206</v>
      </c>
      <c r="R268" t="b">
        <v>0</v>
      </c>
      <c r="T268" s="14" t="str">
        <f t="shared" si="8"/>
        <v/>
      </c>
      <c r="U268">
        <f t="shared" si="9"/>
        <v>2</v>
      </c>
    </row>
    <row r="269" spans="16:21" ht="19.8" customHeight="1" x14ac:dyDescent="0.2">
      <c r="T269" s="23"/>
    </row>
    <row r="270" spans="16:21" ht="19.8" customHeight="1" x14ac:dyDescent="0.2">
      <c r="P270" s="11" t="s">
        <v>207</v>
      </c>
      <c r="R270" t="b">
        <v>0</v>
      </c>
      <c r="S270" t="str">
        <f>IF(N5=TRUE,"法令","非該当")</f>
        <v>非該当</v>
      </c>
      <c r="T270" s="14" t="str">
        <f t="shared" si="8"/>
        <v/>
      </c>
      <c r="U270">
        <f t="shared" si="9"/>
        <v>3</v>
      </c>
    </row>
    <row r="271" spans="16:21" ht="19.8" customHeight="1" x14ac:dyDescent="0.2">
      <c r="P271" s="11" t="s">
        <v>208</v>
      </c>
      <c r="R271" t="b">
        <v>0</v>
      </c>
      <c r="S271" t="s">
        <v>832</v>
      </c>
      <c r="T271" s="14" t="str">
        <f t="shared" si="8"/>
        <v/>
      </c>
      <c r="U271">
        <f t="shared" si="9"/>
        <v>1</v>
      </c>
    </row>
    <row r="272" spans="16:21" ht="19.8" customHeight="1" x14ac:dyDescent="0.2">
      <c r="P272" s="11" t="s">
        <v>209</v>
      </c>
      <c r="R272" t="b">
        <v>0</v>
      </c>
      <c r="S272" t="s">
        <v>832</v>
      </c>
      <c r="T272" s="14" t="str">
        <f t="shared" si="8"/>
        <v/>
      </c>
      <c r="U272">
        <f t="shared" si="9"/>
        <v>1</v>
      </c>
    </row>
    <row r="273" spans="15:21" ht="19.8" customHeight="1" x14ac:dyDescent="0.2">
      <c r="P273" s="11" t="s">
        <v>210</v>
      </c>
      <c r="R273" t="b">
        <v>0</v>
      </c>
      <c r="S273" t="s">
        <v>832</v>
      </c>
      <c r="T273" s="14" t="str">
        <f t="shared" si="8"/>
        <v/>
      </c>
      <c r="U273">
        <f t="shared" si="9"/>
        <v>1</v>
      </c>
    </row>
    <row r="274" spans="15:21" ht="19.8" customHeight="1" x14ac:dyDescent="0.2">
      <c r="P274" s="11" t="s">
        <v>350</v>
      </c>
      <c r="R274" t="b">
        <v>0</v>
      </c>
      <c r="S274" t="s">
        <v>832</v>
      </c>
      <c r="T274" s="14" t="str">
        <f t="shared" si="8"/>
        <v/>
      </c>
      <c r="U274">
        <f t="shared" si="9"/>
        <v>1</v>
      </c>
    </row>
    <row r="275" spans="15:21" ht="19.8" customHeight="1" x14ac:dyDescent="0.2">
      <c r="P275" s="11" t="s">
        <v>211</v>
      </c>
      <c r="R275" t="b">
        <v>0</v>
      </c>
      <c r="S275" t="s">
        <v>832</v>
      </c>
      <c r="T275" s="14" t="str">
        <f t="shared" si="8"/>
        <v/>
      </c>
      <c r="U275">
        <f t="shared" si="9"/>
        <v>1</v>
      </c>
    </row>
    <row r="276" spans="15:21" ht="19.8" customHeight="1" x14ac:dyDescent="0.2">
      <c r="P276" s="11" t="s">
        <v>351</v>
      </c>
      <c r="R276" t="b">
        <v>0</v>
      </c>
      <c r="S276" t="s">
        <v>832</v>
      </c>
      <c r="T276" s="14" t="str">
        <f t="shared" si="8"/>
        <v/>
      </c>
      <c r="U276">
        <f t="shared" si="9"/>
        <v>1</v>
      </c>
    </row>
    <row r="277" spans="15:21" ht="19.8" customHeight="1" x14ac:dyDescent="0.2">
      <c r="P277" s="11" t="s">
        <v>212</v>
      </c>
      <c r="R277" t="b">
        <v>0</v>
      </c>
      <c r="S277" t="str">
        <f>IF(N5=TRUE,"法令","非該当")</f>
        <v>非該当</v>
      </c>
      <c r="T277" s="14" t="str">
        <f t="shared" si="8"/>
        <v/>
      </c>
      <c r="U277">
        <f t="shared" si="9"/>
        <v>3</v>
      </c>
    </row>
    <row r="278" spans="15:21" ht="19.8" customHeight="1" x14ac:dyDescent="0.2">
      <c r="P278" s="11" t="s">
        <v>213</v>
      </c>
      <c r="R278" t="b">
        <v>0</v>
      </c>
      <c r="S278" t="str">
        <f>IF(N5=TRUE,"法令","非該当")</f>
        <v>非該当</v>
      </c>
      <c r="T278" s="14" t="str">
        <f t="shared" si="8"/>
        <v/>
      </c>
      <c r="U278">
        <f t="shared" si="9"/>
        <v>3</v>
      </c>
    </row>
    <row r="279" spans="15:21" ht="19.8" customHeight="1" x14ac:dyDescent="0.2">
      <c r="P279" s="11" t="s">
        <v>214</v>
      </c>
      <c r="R279" t="b">
        <v>0</v>
      </c>
      <c r="S279" t="str">
        <f>IF(N5=TRUE,"法令","非該当")</f>
        <v>非該当</v>
      </c>
      <c r="T279" s="14" t="str">
        <f t="shared" si="8"/>
        <v/>
      </c>
      <c r="U279">
        <f t="shared" si="9"/>
        <v>3</v>
      </c>
    </row>
    <row r="280" spans="15:21" ht="19.8" customHeight="1" x14ac:dyDescent="0.2">
      <c r="P280" s="11" t="s">
        <v>215</v>
      </c>
      <c r="R280" t="b">
        <v>0</v>
      </c>
      <c r="S280" t="str">
        <f>IF(N5=TRUE,"法令","非該当")</f>
        <v>非該当</v>
      </c>
      <c r="T280" s="14" t="str">
        <f t="shared" si="8"/>
        <v/>
      </c>
      <c r="U280">
        <f t="shared" si="9"/>
        <v>3</v>
      </c>
    </row>
    <row r="281" spans="15:21" ht="19.8" customHeight="1" x14ac:dyDescent="0.2">
      <c r="P281" s="11" t="s">
        <v>216</v>
      </c>
      <c r="R281" t="b">
        <v>0</v>
      </c>
      <c r="S281" t="str">
        <f>IF(OR(K3=TRUE,K6=TRUE),"","非該当")</f>
        <v>非該当</v>
      </c>
      <c r="T281" s="14" t="str">
        <f t="shared" si="8"/>
        <v/>
      </c>
      <c r="U281">
        <f t="shared" si="9"/>
        <v>3</v>
      </c>
    </row>
    <row r="282" spans="15:21" ht="19.8" customHeight="1" x14ac:dyDescent="0.2">
      <c r="P282" s="11" t="s">
        <v>217</v>
      </c>
      <c r="R282" t="b">
        <v>0</v>
      </c>
      <c r="T282" s="14" t="str">
        <f t="shared" si="8"/>
        <v/>
      </c>
      <c r="U282">
        <f t="shared" si="9"/>
        <v>2</v>
      </c>
    </row>
    <row r="283" spans="15:21" ht="19.8" customHeight="1" x14ac:dyDescent="0.2">
      <c r="O283" s="14"/>
      <c r="P283" s="11" t="s">
        <v>585</v>
      </c>
      <c r="R283" t="b">
        <f>S283</f>
        <v>0</v>
      </c>
      <c r="S283" t="b">
        <f>S61</f>
        <v>0</v>
      </c>
      <c r="T283" s="14" t="str">
        <f t="shared" si="8"/>
        <v/>
      </c>
      <c r="U283">
        <f t="shared" si="9"/>
        <v>2</v>
      </c>
    </row>
    <row r="284" spans="15:21" ht="19.8" customHeight="1" x14ac:dyDescent="0.2">
      <c r="O284" s="14"/>
      <c r="P284" s="11" t="s">
        <v>913</v>
      </c>
      <c r="R284" t="b">
        <f>R62</f>
        <v>0</v>
      </c>
      <c r="S284" t="str">
        <f>IF(N4=TRUE,"","非該当")</f>
        <v>非該当</v>
      </c>
      <c r="T284" s="14" t="str">
        <f t="shared" si="8"/>
        <v/>
      </c>
      <c r="U284">
        <f t="shared" si="9"/>
        <v>3</v>
      </c>
    </row>
    <row r="285" spans="15:21" ht="19.8" customHeight="1" x14ac:dyDescent="0.2">
      <c r="P285" s="11" t="s">
        <v>914</v>
      </c>
      <c r="R285" t="b">
        <v>0</v>
      </c>
      <c r="T285" s="14" t="str">
        <f t="shared" si="8"/>
        <v/>
      </c>
      <c r="U285">
        <f t="shared" si="9"/>
        <v>2</v>
      </c>
    </row>
    <row r="286" spans="15:21" ht="19.8" customHeight="1" x14ac:dyDescent="0.2">
      <c r="T286" s="23"/>
    </row>
    <row r="287" spans="15:21" ht="19.8" customHeight="1" x14ac:dyDescent="0.2">
      <c r="P287" s="11" t="s">
        <v>230</v>
      </c>
      <c r="R287" t="b">
        <v>0</v>
      </c>
      <c r="T287" s="14" t="str">
        <f t="shared" si="8"/>
        <v/>
      </c>
      <c r="U287">
        <f t="shared" si="9"/>
        <v>2</v>
      </c>
    </row>
    <row r="288" spans="15:21" ht="19.8" customHeight="1" x14ac:dyDescent="0.2">
      <c r="P288" s="11" t="s">
        <v>919</v>
      </c>
      <c r="R288" t="b">
        <v>0</v>
      </c>
      <c r="T288" s="14" t="str">
        <f t="shared" si="8"/>
        <v/>
      </c>
      <c r="U288">
        <f t="shared" si="9"/>
        <v>2</v>
      </c>
    </row>
    <row r="289" spans="16:21" ht="19.8" customHeight="1" x14ac:dyDescent="0.2">
      <c r="T289" s="23"/>
    </row>
    <row r="290" spans="16:21" ht="19.8" customHeight="1" x14ac:dyDescent="0.2">
      <c r="P290" s="11" t="s">
        <v>232</v>
      </c>
      <c r="R290" t="b">
        <v>0</v>
      </c>
      <c r="T290" s="14" t="str">
        <f t="shared" si="8"/>
        <v/>
      </c>
      <c r="U290">
        <f t="shared" si="9"/>
        <v>2</v>
      </c>
    </row>
    <row r="291" spans="16:21" ht="19.8" customHeight="1" x14ac:dyDescent="0.2">
      <c r="P291" s="11" t="s">
        <v>233</v>
      </c>
      <c r="R291" t="b">
        <v>0</v>
      </c>
      <c r="T291" s="14" t="str">
        <f t="shared" si="8"/>
        <v/>
      </c>
      <c r="U291">
        <f t="shared" si="9"/>
        <v>2</v>
      </c>
    </row>
    <row r="292" spans="16:21" ht="19.8" customHeight="1" x14ac:dyDescent="0.2">
      <c r="P292" s="11" t="s">
        <v>920</v>
      </c>
      <c r="R292" t="b">
        <v>0</v>
      </c>
      <c r="T292" s="14" t="str">
        <f t="shared" si="8"/>
        <v/>
      </c>
      <c r="U292">
        <f t="shared" si="9"/>
        <v>2</v>
      </c>
    </row>
    <row r="293" spans="16:21" ht="19.8" customHeight="1" x14ac:dyDescent="0.2">
      <c r="P293" s="11" t="s">
        <v>921</v>
      </c>
      <c r="R293" t="b">
        <v>0</v>
      </c>
      <c r="T293" s="14" t="str">
        <f t="shared" si="8"/>
        <v/>
      </c>
      <c r="U293">
        <f t="shared" si="9"/>
        <v>2</v>
      </c>
    </row>
    <row r="294" spans="16:21" ht="19.8" customHeight="1" x14ac:dyDescent="0.2">
      <c r="P294" s="11" t="s">
        <v>922</v>
      </c>
      <c r="R294" t="b">
        <v>0</v>
      </c>
      <c r="S294" t="str">
        <f>IF(AND(K2=FALSE,K3=FALSE,K4=FALSE,K6=FALSE,K7=FALSE,K12=FALSE),"非該当","")</f>
        <v>非該当</v>
      </c>
      <c r="T294" s="14" t="str">
        <f t="shared" si="8"/>
        <v/>
      </c>
      <c r="U294">
        <f t="shared" si="9"/>
        <v>3</v>
      </c>
    </row>
    <row r="295" spans="16:21" ht="19.8" customHeight="1" x14ac:dyDescent="0.2">
      <c r="P295" s="11" t="s">
        <v>923</v>
      </c>
      <c r="R295" t="b">
        <v>0</v>
      </c>
      <c r="T295" s="14" t="str">
        <f t="shared" ref="T295:T348" si="10">IF(AND(R295=TRUE,S295="非該当"),1,"")</f>
        <v/>
      </c>
      <c r="U295">
        <f t="shared" si="9"/>
        <v>2</v>
      </c>
    </row>
    <row r="296" spans="16:21" ht="19.8" customHeight="1" x14ac:dyDescent="0.2">
      <c r="P296" s="11" t="s">
        <v>924</v>
      </c>
      <c r="R296" t="b">
        <v>0</v>
      </c>
      <c r="T296" s="14" t="str">
        <f t="shared" si="10"/>
        <v/>
      </c>
      <c r="U296">
        <f t="shared" si="9"/>
        <v>2</v>
      </c>
    </row>
    <row r="297" spans="16:21" ht="19.8" customHeight="1" x14ac:dyDescent="0.2">
      <c r="P297" s="11" t="s">
        <v>925</v>
      </c>
      <c r="R297" t="b">
        <v>0</v>
      </c>
      <c r="T297" s="14" t="str">
        <f t="shared" si="10"/>
        <v/>
      </c>
      <c r="U297">
        <f t="shared" si="9"/>
        <v>2</v>
      </c>
    </row>
    <row r="298" spans="16:21" ht="19.8" customHeight="1" x14ac:dyDescent="0.2">
      <c r="P298" s="11" t="s">
        <v>926</v>
      </c>
      <c r="R298" t="b">
        <v>0</v>
      </c>
      <c r="T298" s="14" t="str">
        <f t="shared" si="10"/>
        <v/>
      </c>
      <c r="U298">
        <f t="shared" si="9"/>
        <v>2</v>
      </c>
    </row>
    <row r="299" spans="16:21" ht="19.8" customHeight="1" x14ac:dyDescent="0.2">
      <c r="P299" s="11" t="s">
        <v>927</v>
      </c>
      <c r="R299" t="b">
        <v>0</v>
      </c>
      <c r="T299" s="14" t="str">
        <f t="shared" si="10"/>
        <v/>
      </c>
      <c r="U299">
        <f t="shared" si="9"/>
        <v>2</v>
      </c>
    </row>
    <row r="300" spans="16:21" ht="19.8" customHeight="1" x14ac:dyDescent="0.2">
      <c r="T300" s="23" t="str">
        <f t="shared" si="10"/>
        <v/>
      </c>
    </row>
    <row r="301" spans="16:21" ht="19.8" customHeight="1" x14ac:dyDescent="0.2">
      <c r="P301" s="11" t="s">
        <v>234</v>
      </c>
      <c r="R301" t="b">
        <v>0</v>
      </c>
      <c r="T301" s="14" t="str">
        <f t="shared" si="10"/>
        <v/>
      </c>
      <c r="U301">
        <f t="shared" si="9"/>
        <v>2</v>
      </c>
    </row>
    <row r="302" spans="16:21" ht="19.8" customHeight="1" x14ac:dyDescent="0.2">
      <c r="P302" s="11" t="s">
        <v>235</v>
      </c>
      <c r="R302" t="b">
        <v>0</v>
      </c>
      <c r="T302" s="14" t="str">
        <f t="shared" si="10"/>
        <v/>
      </c>
      <c r="U302">
        <f t="shared" si="9"/>
        <v>2</v>
      </c>
    </row>
    <row r="303" spans="16:21" ht="19.8" customHeight="1" x14ac:dyDescent="0.2">
      <c r="P303" s="11" t="s">
        <v>928</v>
      </c>
      <c r="R303" t="b">
        <v>0</v>
      </c>
      <c r="T303" s="14" t="str">
        <f t="shared" si="10"/>
        <v/>
      </c>
      <c r="U303">
        <f t="shared" si="9"/>
        <v>2</v>
      </c>
    </row>
    <row r="304" spans="16:21" ht="19.8" customHeight="1" x14ac:dyDescent="0.2">
      <c r="P304" s="11" t="s">
        <v>929</v>
      </c>
      <c r="R304" t="b">
        <v>0</v>
      </c>
      <c r="T304" s="14" t="str">
        <f t="shared" si="10"/>
        <v/>
      </c>
      <c r="U304">
        <f t="shared" si="9"/>
        <v>2</v>
      </c>
    </row>
    <row r="305" spans="16:21" ht="19.8" customHeight="1" x14ac:dyDescent="0.2">
      <c r="P305" s="11" t="s">
        <v>930</v>
      </c>
      <c r="R305" t="b">
        <v>0</v>
      </c>
      <c r="T305" s="14" t="str">
        <f t="shared" si="10"/>
        <v/>
      </c>
      <c r="U305">
        <f t="shared" si="9"/>
        <v>2</v>
      </c>
    </row>
    <row r="306" spans="16:21" ht="19.8" customHeight="1" x14ac:dyDescent="0.2">
      <c r="P306" s="11" t="s">
        <v>931</v>
      </c>
      <c r="R306" t="b">
        <v>0</v>
      </c>
      <c r="T306" s="14" t="str">
        <f t="shared" si="10"/>
        <v/>
      </c>
      <c r="U306">
        <f t="shared" si="9"/>
        <v>2</v>
      </c>
    </row>
    <row r="307" spans="16:21" ht="19.8" customHeight="1" x14ac:dyDescent="0.2">
      <c r="P307" s="11" t="s">
        <v>236</v>
      </c>
      <c r="R307" t="b">
        <v>0</v>
      </c>
      <c r="S307" t="str">
        <f>IF(AND(K2=FALSE,K3=FALSE,K4=FALSE,K5=FALSE,K6=FALSE,K7=FALSE,K8=FALSE,K11=FALSE,K12=FALSE,K13=FALSE,K14=FALSE,K15=FALSE,K16=FALSE,K17=FALSE,K18=FALSE,K19=FALSE),"非該当","")</f>
        <v>非該当</v>
      </c>
      <c r="T307" s="14" t="str">
        <f t="shared" si="10"/>
        <v/>
      </c>
      <c r="U307">
        <f t="shared" si="9"/>
        <v>3</v>
      </c>
    </row>
    <row r="308" spans="16:21" ht="19.8" customHeight="1" x14ac:dyDescent="0.2">
      <c r="P308" s="11" t="s">
        <v>237</v>
      </c>
      <c r="R308" t="b">
        <v>0</v>
      </c>
      <c r="S308" t="str">
        <f>IF(AND(K2=FALSE,K3=FALSE,K4=FALSE,K5=FALSE,K6=FALSE,K7=FALSE),"非該当","")</f>
        <v>非該当</v>
      </c>
      <c r="T308" s="14" t="str">
        <f t="shared" si="10"/>
        <v/>
      </c>
      <c r="U308">
        <f t="shared" si="9"/>
        <v>3</v>
      </c>
    </row>
    <row r="309" spans="16:21" ht="19.8" customHeight="1" x14ac:dyDescent="0.2">
      <c r="P309" s="11" t="s">
        <v>238</v>
      </c>
      <c r="R309" t="b">
        <v>0</v>
      </c>
      <c r="S309" t="str">
        <f>IF(AND(K2=FALSE,K3=FALSE,K4=FALSE,K5=FALSE,K6=FALSE,K7=FALSE),"非該当","")</f>
        <v>非該当</v>
      </c>
      <c r="T309" s="14" t="str">
        <f t="shared" si="10"/>
        <v/>
      </c>
      <c r="U309">
        <f t="shared" si="9"/>
        <v>3</v>
      </c>
    </row>
    <row r="310" spans="16:21" ht="19.8" customHeight="1" x14ac:dyDescent="0.2">
      <c r="P310" s="11" t="s">
        <v>239</v>
      </c>
      <c r="R310" t="b">
        <v>0</v>
      </c>
      <c r="S310" t="str">
        <f>IF(AND(K2=FALSE,K3=FALSE,K4=FALSE,K5=FALSE,K6=FALSE,K7=FALSE,K10=FALSE,K11=FALSE,K12=FALSE,K13=FALSE,K14=FALSE,K15=FALSE,K16=FALSE,K17=FALSE,K18=FALSE,K19=FALSE),"非該当","")</f>
        <v>非該当</v>
      </c>
      <c r="T310" s="14" t="str">
        <f t="shared" si="10"/>
        <v/>
      </c>
      <c r="U310">
        <f t="shared" si="9"/>
        <v>3</v>
      </c>
    </row>
    <row r="311" spans="16:21" ht="19.8" customHeight="1" x14ac:dyDescent="0.2">
      <c r="P311" s="11" t="s">
        <v>240</v>
      </c>
      <c r="R311" t="b">
        <v>0</v>
      </c>
      <c r="S311" t="str">
        <f>IF(AND(K2=FALSE,K3=FALSE,K4=FALSE,K5=FALSE,K6=FALSE,K7=FALSE,K10=FALSE,K11=FALSE,K12=FALSE,K13=FALSE,K14=FALSE,K15=FALSE,K16=FALSE,K17=FALSE,K18=FALSE,K19=FALSE),"非該当","")</f>
        <v>非該当</v>
      </c>
      <c r="T311" s="14" t="str">
        <f t="shared" si="10"/>
        <v/>
      </c>
      <c r="U311">
        <f t="shared" si="9"/>
        <v>3</v>
      </c>
    </row>
    <row r="312" spans="16:21" ht="19.8" customHeight="1" x14ac:dyDescent="0.2">
      <c r="P312" s="11" t="s">
        <v>241</v>
      </c>
      <c r="R312" t="b">
        <v>0</v>
      </c>
      <c r="S312" t="str">
        <f>IF(AND(K2=FALSE,K3=FALSE,K4=FALSE,K5=FALSE,K6=FALSE,K7=FALSE,K10=FALSE,K11=FALSE,K12=FALSE,K13=FALSE,K14=FALSE,K15=FALSE,K16=FALSE,K17=FALSE,K18=FALSE,K19=FALSE),"非該当","")</f>
        <v>非該当</v>
      </c>
      <c r="T312" s="14" t="str">
        <f t="shared" si="10"/>
        <v/>
      </c>
      <c r="U312">
        <f t="shared" si="9"/>
        <v>3</v>
      </c>
    </row>
    <row r="313" spans="16:21" ht="19.8" customHeight="1" x14ac:dyDescent="0.2">
      <c r="P313" s="11" t="s">
        <v>932</v>
      </c>
      <c r="R313" t="b">
        <v>0</v>
      </c>
      <c r="T313" s="14" t="str">
        <f t="shared" si="10"/>
        <v/>
      </c>
      <c r="U313">
        <f t="shared" si="9"/>
        <v>2</v>
      </c>
    </row>
    <row r="314" spans="16:21" ht="19.8" customHeight="1" x14ac:dyDescent="0.2">
      <c r="T314" s="23"/>
    </row>
    <row r="315" spans="16:21" ht="19.8" customHeight="1" x14ac:dyDescent="0.2">
      <c r="P315" s="11" t="s">
        <v>242</v>
      </c>
      <c r="R315" t="b">
        <v>0</v>
      </c>
      <c r="T315" s="14" t="str">
        <f t="shared" si="10"/>
        <v/>
      </c>
      <c r="U315">
        <f t="shared" si="9"/>
        <v>2</v>
      </c>
    </row>
    <row r="316" spans="16:21" ht="19.8" customHeight="1" x14ac:dyDescent="0.2">
      <c r="P316" s="11" t="s">
        <v>243</v>
      </c>
      <c r="R316" t="b">
        <v>0</v>
      </c>
      <c r="T316" s="14" t="str">
        <f t="shared" si="10"/>
        <v/>
      </c>
      <c r="U316">
        <f t="shared" si="9"/>
        <v>2</v>
      </c>
    </row>
    <row r="317" spans="16:21" ht="19.8" customHeight="1" x14ac:dyDescent="0.2">
      <c r="P317" s="11" t="s">
        <v>933</v>
      </c>
      <c r="R317" t="b">
        <v>0</v>
      </c>
      <c r="T317" s="14" t="str">
        <f t="shared" si="10"/>
        <v/>
      </c>
      <c r="U317">
        <f t="shared" si="9"/>
        <v>2</v>
      </c>
    </row>
    <row r="318" spans="16:21" ht="19.8" customHeight="1" x14ac:dyDescent="0.2">
      <c r="P318" s="11" t="s">
        <v>934</v>
      </c>
      <c r="R318" t="b">
        <v>0</v>
      </c>
      <c r="T318" s="14" t="str">
        <f t="shared" si="10"/>
        <v/>
      </c>
      <c r="U318">
        <f t="shared" si="9"/>
        <v>2</v>
      </c>
    </row>
    <row r="319" spans="16:21" ht="19.8" customHeight="1" x14ac:dyDescent="0.2">
      <c r="P319" s="11" t="s">
        <v>935</v>
      </c>
      <c r="R319" t="b">
        <v>0</v>
      </c>
      <c r="T319" s="14" t="str">
        <f t="shared" si="10"/>
        <v/>
      </c>
      <c r="U319">
        <f t="shared" si="9"/>
        <v>2</v>
      </c>
    </row>
    <row r="320" spans="16:21" ht="19.8" customHeight="1" x14ac:dyDescent="0.2">
      <c r="T320" s="23"/>
    </row>
    <row r="321" spans="16:21" ht="19.8" customHeight="1" x14ac:dyDescent="0.2">
      <c r="P321" s="11" t="s">
        <v>244</v>
      </c>
      <c r="R321" t="b">
        <v>0</v>
      </c>
      <c r="T321" s="14" t="str">
        <f t="shared" si="10"/>
        <v/>
      </c>
      <c r="U321">
        <f t="shared" si="9"/>
        <v>2</v>
      </c>
    </row>
    <row r="322" spans="16:21" ht="19.8" customHeight="1" x14ac:dyDescent="0.2">
      <c r="P322" s="11" t="s">
        <v>245</v>
      </c>
      <c r="R322" t="b">
        <v>0</v>
      </c>
      <c r="T322" s="14" t="str">
        <f t="shared" si="10"/>
        <v/>
      </c>
      <c r="U322">
        <f t="shared" si="9"/>
        <v>2</v>
      </c>
    </row>
    <row r="323" spans="16:21" ht="19.8" customHeight="1" x14ac:dyDescent="0.2">
      <c r="P323" s="11" t="s">
        <v>936</v>
      </c>
      <c r="R323" t="b">
        <v>0</v>
      </c>
      <c r="T323" s="14" t="str">
        <f t="shared" si="10"/>
        <v/>
      </c>
      <c r="U323">
        <f t="shared" ref="U323:U348" si="11">IF(AND(R323=FALSE,S323="法令"),1,IF(AND(R323=FALSE,S323=""),2,IF(AND(R323=FALSE,S323="非該当"),3,IF(AND(R323=TRUE,S323="法令"),4,IF(AND(R323=TRUE,S323=""),5,IF(AND(R323=TRUE,S323="非該当"),6,IF(AND(R323=FALSE,S323=FALSE),2,IF(AND(R323=TRUE,S323=TRUE),5,FALSE))))))))</f>
        <v>2</v>
      </c>
    </row>
    <row r="324" spans="16:21" ht="19.8" customHeight="1" x14ac:dyDescent="0.2">
      <c r="P324" s="11" t="s">
        <v>937</v>
      </c>
      <c r="R324" t="b">
        <v>0</v>
      </c>
      <c r="T324" s="14" t="str">
        <f t="shared" si="10"/>
        <v/>
      </c>
      <c r="U324">
        <f t="shared" si="11"/>
        <v>2</v>
      </c>
    </row>
    <row r="325" spans="16:21" ht="19.8" customHeight="1" x14ac:dyDescent="0.2">
      <c r="P325" s="11" t="s">
        <v>938</v>
      </c>
      <c r="R325" t="b">
        <v>0</v>
      </c>
      <c r="T325" s="14" t="str">
        <f t="shared" si="10"/>
        <v/>
      </c>
      <c r="U325">
        <f t="shared" si="11"/>
        <v>2</v>
      </c>
    </row>
    <row r="326" spans="16:21" ht="19.8" customHeight="1" x14ac:dyDescent="0.2">
      <c r="P326" s="11" t="s">
        <v>939</v>
      </c>
      <c r="R326" t="b">
        <v>0</v>
      </c>
      <c r="T326" s="14" t="str">
        <f t="shared" si="10"/>
        <v/>
      </c>
      <c r="U326">
        <f t="shared" si="11"/>
        <v>2</v>
      </c>
    </row>
    <row r="327" spans="16:21" ht="19.8" customHeight="1" x14ac:dyDescent="0.2">
      <c r="P327" s="11" t="s">
        <v>940</v>
      </c>
      <c r="R327" t="b">
        <v>0</v>
      </c>
      <c r="T327" s="14" t="str">
        <f t="shared" si="10"/>
        <v/>
      </c>
      <c r="U327">
        <f t="shared" si="11"/>
        <v>2</v>
      </c>
    </row>
    <row r="328" spans="16:21" ht="19.8" customHeight="1" x14ac:dyDescent="0.2">
      <c r="P328" s="11" t="s">
        <v>941</v>
      </c>
      <c r="R328" t="b">
        <v>0</v>
      </c>
      <c r="T328" s="14" t="str">
        <f t="shared" si="10"/>
        <v/>
      </c>
      <c r="U328">
        <f t="shared" si="11"/>
        <v>2</v>
      </c>
    </row>
    <row r="329" spans="16:21" ht="19.8" customHeight="1" x14ac:dyDescent="0.2">
      <c r="P329" s="11" t="s">
        <v>942</v>
      </c>
      <c r="R329" t="b">
        <v>0</v>
      </c>
      <c r="T329" s="14" t="str">
        <f t="shared" si="10"/>
        <v/>
      </c>
      <c r="U329">
        <f t="shared" si="11"/>
        <v>2</v>
      </c>
    </row>
    <row r="330" spans="16:21" ht="19.8" customHeight="1" x14ac:dyDescent="0.2">
      <c r="T330" s="23"/>
    </row>
    <row r="331" spans="16:21" ht="19.8" customHeight="1" x14ac:dyDescent="0.2">
      <c r="P331" s="11" t="s">
        <v>246</v>
      </c>
      <c r="R331" t="b">
        <v>0</v>
      </c>
      <c r="T331" s="14" t="str">
        <f t="shared" si="10"/>
        <v/>
      </c>
      <c r="U331">
        <f t="shared" si="11"/>
        <v>2</v>
      </c>
    </row>
    <row r="332" spans="16:21" ht="19.8" customHeight="1" x14ac:dyDescent="0.2">
      <c r="P332" s="11" t="s">
        <v>943</v>
      </c>
      <c r="R332" t="b">
        <v>0</v>
      </c>
      <c r="T332" s="14" t="str">
        <f t="shared" si="10"/>
        <v/>
      </c>
      <c r="U332">
        <f t="shared" si="11"/>
        <v>2</v>
      </c>
    </row>
    <row r="333" spans="16:21" ht="19.8" customHeight="1" x14ac:dyDescent="0.2">
      <c r="P333" s="11" t="s">
        <v>944</v>
      </c>
      <c r="R333" t="b">
        <v>0</v>
      </c>
      <c r="T333" s="14" t="str">
        <f t="shared" si="10"/>
        <v/>
      </c>
      <c r="U333">
        <f t="shared" si="11"/>
        <v>2</v>
      </c>
    </row>
    <row r="334" spans="16:21" ht="19.8" customHeight="1" x14ac:dyDescent="0.2">
      <c r="P334" s="11" t="s">
        <v>945</v>
      </c>
      <c r="R334" t="b">
        <v>0</v>
      </c>
      <c r="T334" s="14" t="str">
        <f t="shared" si="10"/>
        <v/>
      </c>
      <c r="U334">
        <f t="shared" si="11"/>
        <v>2</v>
      </c>
    </row>
    <row r="335" spans="16:21" ht="19.8" customHeight="1" x14ac:dyDescent="0.2">
      <c r="T335" s="23"/>
    </row>
    <row r="336" spans="16:21" ht="19.8" customHeight="1" x14ac:dyDescent="0.2">
      <c r="P336" s="11" t="s">
        <v>249</v>
      </c>
      <c r="R336" t="b">
        <v>0</v>
      </c>
      <c r="T336" s="14" t="str">
        <f t="shared" si="10"/>
        <v/>
      </c>
      <c r="U336">
        <f t="shared" si="11"/>
        <v>2</v>
      </c>
    </row>
    <row r="337" spans="16:21" ht="19.8" customHeight="1" x14ac:dyDescent="0.2">
      <c r="P337" s="11" t="s">
        <v>248</v>
      </c>
      <c r="R337" t="b">
        <v>0</v>
      </c>
      <c r="T337" s="14" t="str">
        <f t="shared" si="10"/>
        <v/>
      </c>
      <c r="U337">
        <f t="shared" si="11"/>
        <v>2</v>
      </c>
    </row>
    <row r="338" spans="16:21" ht="19.8" customHeight="1" x14ac:dyDescent="0.2">
      <c r="P338" s="11" t="s">
        <v>946</v>
      </c>
      <c r="R338" t="b">
        <v>0</v>
      </c>
      <c r="T338" s="14" t="str">
        <f t="shared" si="10"/>
        <v/>
      </c>
      <c r="U338">
        <f t="shared" si="11"/>
        <v>2</v>
      </c>
    </row>
    <row r="339" spans="16:21" ht="19.8" customHeight="1" x14ac:dyDescent="0.2">
      <c r="P339" s="11" t="s">
        <v>947</v>
      </c>
      <c r="R339" t="b">
        <v>0</v>
      </c>
      <c r="T339" s="14" t="str">
        <f t="shared" si="10"/>
        <v/>
      </c>
      <c r="U339">
        <f t="shared" si="11"/>
        <v>2</v>
      </c>
    </row>
    <row r="340" spans="16:21" ht="19.8" customHeight="1" x14ac:dyDescent="0.2">
      <c r="P340" s="11" t="s">
        <v>948</v>
      </c>
      <c r="R340" t="b">
        <v>0</v>
      </c>
      <c r="T340" s="14" t="str">
        <f t="shared" si="10"/>
        <v/>
      </c>
      <c r="U340">
        <f t="shared" si="11"/>
        <v>2</v>
      </c>
    </row>
    <row r="341" spans="16:21" ht="19.8" customHeight="1" x14ac:dyDescent="0.2">
      <c r="P341" s="11" t="s">
        <v>949</v>
      </c>
      <c r="R341" t="b">
        <v>0</v>
      </c>
      <c r="T341" s="14" t="str">
        <f t="shared" si="10"/>
        <v/>
      </c>
      <c r="U341">
        <f t="shared" si="11"/>
        <v>2</v>
      </c>
    </row>
    <row r="342" spans="16:21" ht="19.8" customHeight="1" x14ac:dyDescent="0.2">
      <c r="P342" s="11" t="s">
        <v>950</v>
      </c>
      <c r="R342" t="b">
        <v>0</v>
      </c>
      <c r="T342" s="14" t="str">
        <f t="shared" si="10"/>
        <v/>
      </c>
      <c r="U342">
        <f t="shared" si="11"/>
        <v>2</v>
      </c>
    </row>
    <row r="343" spans="16:21" ht="19.8" customHeight="1" x14ac:dyDescent="0.2">
      <c r="P343" s="11" t="s">
        <v>951</v>
      </c>
      <c r="R343" t="b">
        <v>0</v>
      </c>
      <c r="T343" s="14" t="str">
        <f t="shared" si="10"/>
        <v/>
      </c>
      <c r="U343">
        <f t="shared" si="11"/>
        <v>2</v>
      </c>
    </row>
    <row r="344" spans="16:21" ht="19.8" customHeight="1" x14ac:dyDescent="0.2">
      <c r="P344" s="11" t="s">
        <v>250</v>
      </c>
      <c r="R344" t="b">
        <v>0</v>
      </c>
      <c r="S344" t="str">
        <f>IF(AND(K3=FALSE,K4=FALSE),"非該当","")</f>
        <v>非該当</v>
      </c>
      <c r="T344" s="14" t="str">
        <f t="shared" si="10"/>
        <v/>
      </c>
      <c r="U344">
        <f t="shared" si="11"/>
        <v>3</v>
      </c>
    </row>
    <row r="345" spans="16:21" ht="19.8" customHeight="1" x14ac:dyDescent="0.2">
      <c r="P345" s="11" t="s">
        <v>251</v>
      </c>
      <c r="R345" t="b">
        <v>0</v>
      </c>
      <c r="S345" t="str">
        <f>IF(AND(K3=FALSE,K4=FALSE,K6=FALSE,K7=FALSE),"非該当","")</f>
        <v>非該当</v>
      </c>
      <c r="T345" s="14" t="str">
        <f t="shared" si="10"/>
        <v/>
      </c>
      <c r="U345">
        <f t="shared" si="11"/>
        <v>3</v>
      </c>
    </row>
    <row r="346" spans="16:21" ht="19.8" customHeight="1" x14ac:dyDescent="0.2">
      <c r="P346" s="11" t="s">
        <v>252</v>
      </c>
      <c r="R346" t="b">
        <v>0</v>
      </c>
      <c r="S346" t="str">
        <f>IF(AND(K2=FALSE,K3=FALSE,K4=FALSE,K5=FALSE,K6=FALSE,K7=FALSE,K10=FALSE,K11=FALSE,K12=FALSE,K13=FALSE,K14=FALSE,K15=FALSE,K16=FALSE,K17=FALSE,K18=FALSE,K19=FALSE),"非該当","")</f>
        <v>非該当</v>
      </c>
      <c r="T346" s="14" t="str">
        <f t="shared" si="10"/>
        <v/>
      </c>
      <c r="U346">
        <f t="shared" si="11"/>
        <v>3</v>
      </c>
    </row>
    <row r="347" spans="16:21" ht="19.8" customHeight="1" x14ac:dyDescent="0.2">
      <c r="P347" s="11" t="s">
        <v>352</v>
      </c>
      <c r="R347" t="b">
        <v>0</v>
      </c>
      <c r="S347" t="str">
        <f>IF(AND(K2=FALSE,K3=FALSE,K4=FALSE,K5=FALSE,K6=FALSE,K7=FALSE,K10=FALSE,K11=FALSE,K12=FALSE,K13=FALSE,K14=FALSE,K15=FALSE,K16=FALSE,K17=FALSE,K18=FALSE,K19=FALSE),"非該当","")</f>
        <v>非該当</v>
      </c>
      <c r="T347" s="14" t="str">
        <f t="shared" si="10"/>
        <v/>
      </c>
      <c r="U347">
        <f t="shared" si="11"/>
        <v>3</v>
      </c>
    </row>
    <row r="348" spans="16:21" ht="19.8" customHeight="1" x14ac:dyDescent="0.2">
      <c r="P348" s="11" t="s">
        <v>952</v>
      </c>
      <c r="R348" t="b">
        <v>0</v>
      </c>
      <c r="T348" s="14" t="str">
        <f t="shared" si="10"/>
        <v/>
      </c>
      <c r="U348">
        <f t="shared" si="11"/>
        <v>2</v>
      </c>
    </row>
    <row r="349" spans="16:21" ht="19.8" customHeight="1" x14ac:dyDescent="0.2"/>
    <row r="350" spans="16:21" ht="19.8" customHeight="1" x14ac:dyDescent="0.2"/>
    <row r="351" spans="16:21" ht="19.8" customHeight="1" x14ac:dyDescent="0.2"/>
    <row r="352" spans="16:21" ht="19.8" customHeight="1" x14ac:dyDescent="0.2"/>
    <row r="353" ht="19.8" customHeight="1" x14ac:dyDescent="0.2"/>
    <row r="354" ht="19.8" customHeight="1" x14ac:dyDescent="0.2"/>
    <row r="355" ht="19.8" customHeight="1" x14ac:dyDescent="0.2"/>
    <row r="356" ht="19.8" customHeight="1" x14ac:dyDescent="0.2"/>
    <row r="357" ht="19.8" customHeight="1" x14ac:dyDescent="0.2"/>
    <row r="358" ht="19.8" customHeight="1" x14ac:dyDescent="0.2"/>
    <row r="359" ht="19.8" customHeight="1" x14ac:dyDescent="0.2"/>
    <row r="360" ht="19.8" customHeight="1" x14ac:dyDescent="0.2"/>
    <row r="361" ht="19.8" customHeight="1" x14ac:dyDescent="0.2"/>
    <row r="362" ht="19.8" customHeight="1" x14ac:dyDescent="0.2"/>
    <row r="363" ht="19.8" customHeight="1" x14ac:dyDescent="0.2"/>
    <row r="364" ht="19.8" customHeight="1" x14ac:dyDescent="0.2"/>
    <row r="365" ht="19.8" customHeight="1" x14ac:dyDescent="0.2"/>
    <row r="366" ht="19.8" customHeight="1" x14ac:dyDescent="0.2"/>
    <row r="367" ht="19.8" customHeight="1" x14ac:dyDescent="0.2"/>
    <row r="368" ht="19.8" customHeight="1" x14ac:dyDescent="0.2"/>
    <row r="369" ht="19.8" customHeight="1" x14ac:dyDescent="0.2"/>
    <row r="370" ht="19.8" customHeight="1" x14ac:dyDescent="0.2"/>
    <row r="371" ht="19.8" customHeight="1" x14ac:dyDescent="0.2"/>
    <row r="372" ht="19.8" customHeight="1" x14ac:dyDescent="0.2"/>
    <row r="373" ht="19.8" customHeight="1" x14ac:dyDescent="0.2"/>
    <row r="374" ht="19.8" customHeight="1" x14ac:dyDescent="0.2"/>
    <row r="375" ht="19.8" customHeight="1" x14ac:dyDescent="0.2"/>
    <row r="376" ht="19.8" customHeight="1" x14ac:dyDescent="0.2"/>
    <row r="377" ht="19.8" customHeight="1" x14ac:dyDescent="0.2"/>
    <row r="378" ht="19.8" customHeight="1" x14ac:dyDescent="0.2"/>
    <row r="379" ht="19.8" customHeight="1" x14ac:dyDescent="0.2"/>
    <row r="380" ht="19.8" customHeight="1" x14ac:dyDescent="0.2"/>
    <row r="381" ht="19.8" customHeight="1" x14ac:dyDescent="0.2"/>
    <row r="382" ht="19.8" customHeight="1" x14ac:dyDescent="0.2"/>
    <row r="383" ht="19.8" customHeight="1" x14ac:dyDescent="0.2"/>
    <row r="384" ht="19.8" customHeight="1" x14ac:dyDescent="0.2"/>
    <row r="385" ht="19.8" customHeight="1" x14ac:dyDescent="0.2"/>
    <row r="386" ht="19.8" customHeight="1" x14ac:dyDescent="0.2"/>
    <row r="387" ht="19.8" customHeight="1" x14ac:dyDescent="0.2"/>
    <row r="388" ht="19.8" customHeight="1" x14ac:dyDescent="0.2"/>
    <row r="389" ht="19.8" customHeight="1" x14ac:dyDescent="0.2"/>
    <row r="390" ht="19.8" customHeight="1" x14ac:dyDescent="0.2"/>
    <row r="391" ht="19.8" customHeight="1" x14ac:dyDescent="0.2"/>
    <row r="392" ht="19.8" customHeight="1" x14ac:dyDescent="0.2"/>
    <row r="393" ht="19.8" customHeight="1" x14ac:dyDescent="0.2"/>
    <row r="394" ht="19.8" customHeight="1" x14ac:dyDescent="0.2"/>
    <row r="395" ht="19.8" customHeight="1" x14ac:dyDescent="0.2"/>
    <row r="396" ht="19.8" customHeight="1" x14ac:dyDescent="0.2"/>
    <row r="397" ht="19.8" customHeight="1" x14ac:dyDescent="0.2"/>
    <row r="398" ht="19.8" customHeight="1" x14ac:dyDescent="0.2"/>
    <row r="399" ht="19.8" customHeight="1" x14ac:dyDescent="0.2"/>
    <row r="400" ht="19.8" customHeight="1" x14ac:dyDescent="0.2"/>
    <row r="401" ht="19.8" customHeight="1" x14ac:dyDescent="0.2"/>
    <row r="402" ht="19.8" customHeight="1" x14ac:dyDescent="0.2"/>
    <row r="403" ht="19.8" customHeight="1" x14ac:dyDescent="0.2"/>
    <row r="404" ht="19.8" customHeight="1" x14ac:dyDescent="0.2"/>
    <row r="405" ht="19.8" customHeight="1" x14ac:dyDescent="0.2"/>
    <row r="406" ht="19.8" customHeight="1" x14ac:dyDescent="0.2"/>
    <row r="407" ht="19.8" customHeight="1" x14ac:dyDescent="0.2"/>
    <row r="408" ht="19.8" customHeight="1" x14ac:dyDescent="0.2"/>
    <row r="409" ht="19.8" customHeight="1" x14ac:dyDescent="0.2"/>
    <row r="410" ht="19.8" customHeight="1" x14ac:dyDescent="0.2"/>
    <row r="411" ht="19.8" customHeight="1" x14ac:dyDescent="0.2"/>
    <row r="412" ht="19.8" customHeight="1" x14ac:dyDescent="0.2"/>
    <row r="413" ht="19.8" customHeight="1" x14ac:dyDescent="0.2"/>
    <row r="414" ht="19.8" customHeight="1" x14ac:dyDescent="0.2"/>
    <row r="415" ht="19.8" customHeight="1" x14ac:dyDescent="0.2"/>
    <row r="416" ht="19.8" customHeight="1" x14ac:dyDescent="0.2"/>
    <row r="417" ht="19.8" customHeight="1" x14ac:dyDescent="0.2"/>
    <row r="418" ht="19.8" customHeight="1" x14ac:dyDescent="0.2"/>
    <row r="419" ht="19.8" customHeight="1" x14ac:dyDescent="0.2"/>
    <row r="420" ht="19.8" customHeight="1" x14ac:dyDescent="0.2"/>
    <row r="421" ht="19.8" customHeight="1" x14ac:dyDescent="0.2"/>
    <row r="422" ht="19.8" customHeight="1" x14ac:dyDescent="0.2"/>
    <row r="423" ht="19.8" customHeight="1" x14ac:dyDescent="0.2"/>
    <row r="424" ht="19.8" customHeight="1" x14ac:dyDescent="0.2"/>
    <row r="425" ht="19.8" customHeight="1" x14ac:dyDescent="0.2"/>
    <row r="426" ht="19.8" customHeight="1" x14ac:dyDescent="0.2"/>
    <row r="427" ht="19.8" customHeight="1" x14ac:dyDescent="0.2"/>
    <row r="428" ht="19.8" customHeight="1" x14ac:dyDescent="0.2"/>
    <row r="429" ht="19.8" customHeight="1" x14ac:dyDescent="0.2"/>
    <row r="430" ht="19.8" customHeight="1" x14ac:dyDescent="0.2"/>
    <row r="431" ht="19.8" customHeight="1" x14ac:dyDescent="0.2"/>
    <row r="432" ht="19.8" customHeight="1" x14ac:dyDescent="0.2"/>
    <row r="433" ht="19.8" customHeight="1" x14ac:dyDescent="0.2"/>
    <row r="434" ht="19.8" customHeight="1" x14ac:dyDescent="0.2"/>
    <row r="435" ht="19.8" customHeight="1" x14ac:dyDescent="0.2"/>
    <row r="436" ht="19.8" customHeight="1" x14ac:dyDescent="0.2"/>
    <row r="437" ht="19.8" customHeight="1" x14ac:dyDescent="0.2"/>
    <row r="438" ht="19.8" customHeight="1" x14ac:dyDescent="0.2"/>
    <row r="439" ht="19.8" customHeight="1" x14ac:dyDescent="0.2"/>
    <row r="440" ht="19.8" customHeight="1" x14ac:dyDescent="0.2"/>
    <row r="441" ht="19.8" customHeight="1" x14ac:dyDescent="0.2"/>
    <row r="442" ht="19.8" customHeight="1" x14ac:dyDescent="0.2"/>
    <row r="443" ht="19.8" customHeight="1" x14ac:dyDescent="0.2"/>
    <row r="444" ht="19.8" customHeight="1" x14ac:dyDescent="0.2"/>
    <row r="445" ht="19.8" customHeight="1" x14ac:dyDescent="0.2"/>
    <row r="446" ht="19.8" customHeight="1" x14ac:dyDescent="0.2"/>
    <row r="447" ht="19.8" customHeight="1" x14ac:dyDescent="0.2"/>
    <row r="448" ht="19.8" customHeight="1" x14ac:dyDescent="0.2"/>
    <row r="449" ht="19.8" customHeight="1" x14ac:dyDescent="0.2"/>
    <row r="450" ht="19.8" customHeight="1" x14ac:dyDescent="0.2"/>
    <row r="451" ht="19.8" customHeight="1" x14ac:dyDescent="0.2"/>
    <row r="452" ht="19.8" customHeight="1" x14ac:dyDescent="0.2"/>
    <row r="453" ht="19.8" customHeight="1" x14ac:dyDescent="0.2"/>
    <row r="454" ht="19.8" customHeight="1" x14ac:dyDescent="0.2"/>
    <row r="455" ht="19.8" customHeight="1" x14ac:dyDescent="0.2"/>
    <row r="456" ht="19.8" customHeight="1" x14ac:dyDescent="0.2"/>
    <row r="457" ht="19.8" customHeight="1" x14ac:dyDescent="0.2"/>
    <row r="458" ht="19.8" customHeight="1" x14ac:dyDescent="0.2"/>
    <row r="459" ht="19.8" customHeight="1" x14ac:dyDescent="0.2"/>
    <row r="460" ht="19.8" customHeight="1" x14ac:dyDescent="0.2"/>
  </sheetData>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30480</xdr:colOff>
                    <xdr:row>0</xdr:row>
                    <xdr:rowOff>160020</xdr:rowOff>
                  </from>
                  <to>
                    <xdr:col>2</xdr:col>
                    <xdr:colOff>236220</xdr:colOff>
                    <xdr:row>2</xdr:row>
                    <xdr:rowOff>7620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38100</xdr:colOff>
                    <xdr:row>2</xdr:row>
                    <xdr:rowOff>22860</xdr:rowOff>
                  </from>
                  <to>
                    <xdr:col>2</xdr:col>
                    <xdr:colOff>281940</xdr:colOff>
                    <xdr:row>3</xdr:row>
                    <xdr:rowOff>15240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38100</xdr:colOff>
                    <xdr:row>3</xdr:row>
                    <xdr:rowOff>7620</xdr:rowOff>
                  </from>
                  <to>
                    <xdr:col>2</xdr:col>
                    <xdr:colOff>312420</xdr:colOff>
                    <xdr:row>4</xdr:row>
                    <xdr:rowOff>7620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30480</xdr:colOff>
                    <xdr:row>3</xdr:row>
                    <xdr:rowOff>243840</xdr:rowOff>
                  </from>
                  <to>
                    <xdr:col>2</xdr:col>
                    <xdr:colOff>274320</xdr:colOff>
                    <xdr:row>4</xdr:row>
                    <xdr:rowOff>236220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38100</xdr:colOff>
                    <xdr:row>4</xdr:row>
                    <xdr:rowOff>243840</xdr:rowOff>
                  </from>
                  <to>
                    <xdr:col>2</xdr:col>
                    <xdr:colOff>312420</xdr:colOff>
                    <xdr:row>5</xdr:row>
                    <xdr:rowOff>243840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5</xdr:col>
                    <xdr:colOff>22860</xdr:colOff>
                    <xdr:row>2</xdr:row>
                    <xdr:rowOff>0</xdr:rowOff>
                  </from>
                  <to>
                    <xdr:col>5</xdr:col>
                    <xdr:colOff>297180</xdr:colOff>
                    <xdr:row>3</xdr:row>
                    <xdr:rowOff>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5</xdr:col>
                    <xdr:colOff>22860</xdr:colOff>
                    <xdr:row>4</xdr:row>
                    <xdr:rowOff>15240</xdr:rowOff>
                  </from>
                  <to>
                    <xdr:col>5</xdr:col>
                    <xdr:colOff>297180</xdr:colOff>
                    <xdr:row>5</xdr:row>
                    <xdr:rowOff>15240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5</xdr:col>
                    <xdr:colOff>22860</xdr:colOff>
                    <xdr:row>5</xdr:row>
                    <xdr:rowOff>0</xdr:rowOff>
                  </from>
                  <to>
                    <xdr:col>5</xdr:col>
                    <xdr:colOff>266700</xdr:colOff>
                    <xdr:row>6</xdr:row>
                    <xdr:rowOff>22860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5</xdr:col>
                    <xdr:colOff>15240</xdr:colOff>
                    <xdr:row>6</xdr:row>
                    <xdr:rowOff>22860</xdr:rowOff>
                  </from>
                  <to>
                    <xdr:col>5</xdr:col>
                    <xdr:colOff>289560</xdr:colOff>
                    <xdr:row>7</xdr:row>
                    <xdr:rowOff>22860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5</xdr:col>
                    <xdr:colOff>22860</xdr:colOff>
                    <xdr:row>7</xdr:row>
                    <xdr:rowOff>0</xdr:rowOff>
                  </from>
                  <to>
                    <xdr:col>5</xdr:col>
                    <xdr:colOff>266700</xdr:colOff>
                    <xdr:row>7</xdr:row>
                    <xdr:rowOff>243840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5</xdr:col>
                    <xdr:colOff>38100</xdr:colOff>
                    <xdr:row>8</xdr:row>
                    <xdr:rowOff>15240</xdr:rowOff>
                  </from>
                  <to>
                    <xdr:col>5</xdr:col>
                    <xdr:colOff>312420</xdr:colOff>
                    <xdr:row>9</xdr:row>
                    <xdr:rowOff>15240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5</xdr:col>
                    <xdr:colOff>15240</xdr:colOff>
                    <xdr:row>10</xdr:row>
                    <xdr:rowOff>243840</xdr:rowOff>
                  </from>
                  <to>
                    <xdr:col>5</xdr:col>
                    <xdr:colOff>259080</xdr:colOff>
                    <xdr:row>12</xdr:row>
                    <xdr:rowOff>15240</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5</xdr:col>
                    <xdr:colOff>15240</xdr:colOff>
                    <xdr:row>12</xdr:row>
                    <xdr:rowOff>0</xdr:rowOff>
                  </from>
                  <to>
                    <xdr:col>5</xdr:col>
                    <xdr:colOff>289560</xdr:colOff>
                    <xdr:row>13</xdr:row>
                    <xdr:rowOff>0</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5</xdr:col>
                    <xdr:colOff>15240</xdr:colOff>
                    <xdr:row>13</xdr:row>
                    <xdr:rowOff>30480</xdr:rowOff>
                  </from>
                  <to>
                    <xdr:col>5</xdr:col>
                    <xdr:colOff>289560</xdr:colOff>
                    <xdr:row>14</xdr:row>
                    <xdr:rowOff>30480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5</xdr:col>
                    <xdr:colOff>7620</xdr:colOff>
                    <xdr:row>14</xdr:row>
                    <xdr:rowOff>30480</xdr:rowOff>
                  </from>
                  <to>
                    <xdr:col>5</xdr:col>
                    <xdr:colOff>281940</xdr:colOff>
                    <xdr:row>15</xdr:row>
                    <xdr:rowOff>30480</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5</xdr:col>
                    <xdr:colOff>15240</xdr:colOff>
                    <xdr:row>15</xdr:row>
                    <xdr:rowOff>7620</xdr:rowOff>
                  </from>
                  <to>
                    <xdr:col>5</xdr:col>
                    <xdr:colOff>289560</xdr:colOff>
                    <xdr:row>16</xdr:row>
                    <xdr:rowOff>7620</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5</xdr:col>
                    <xdr:colOff>15240</xdr:colOff>
                    <xdr:row>16</xdr:row>
                    <xdr:rowOff>15240</xdr:rowOff>
                  </from>
                  <to>
                    <xdr:col>5</xdr:col>
                    <xdr:colOff>289560</xdr:colOff>
                    <xdr:row>17</xdr:row>
                    <xdr:rowOff>15240</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9</xdr:col>
                    <xdr:colOff>30480</xdr:colOff>
                    <xdr:row>0</xdr:row>
                    <xdr:rowOff>137160</xdr:rowOff>
                  </from>
                  <to>
                    <xdr:col>9</xdr:col>
                    <xdr:colOff>274320</xdr:colOff>
                    <xdr:row>1</xdr:row>
                    <xdr:rowOff>243840</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9</xdr:col>
                    <xdr:colOff>38100</xdr:colOff>
                    <xdr:row>2</xdr:row>
                    <xdr:rowOff>7620</xdr:rowOff>
                  </from>
                  <to>
                    <xdr:col>9</xdr:col>
                    <xdr:colOff>312420</xdr:colOff>
                    <xdr:row>3</xdr:row>
                    <xdr:rowOff>7620</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9</xdr:col>
                    <xdr:colOff>30480</xdr:colOff>
                    <xdr:row>3</xdr:row>
                    <xdr:rowOff>30480</xdr:rowOff>
                  </from>
                  <to>
                    <xdr:col>9</xdr:col>
                    <xdr:colOff>304800</xdr:colOff>
                    <xdr:row>4</xdr:row>
                    <xdr:rowOff>30480</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9</xdr:col>
                    <xdr:colOff>22860</xdr:colOff>
                    <xdr:row>4</xdr:row>
                    <xdr:rowOff>30480</xdr:rowOff>
                  </from>
                  <to>
                    <xdr:col>9</xdr:col>
                    <xdr:colOff>297180</xdr:colOff>
                    <xdr:row>5</xdr:row>
                    <xdr:rowOff>30480</xdr:rowOff>
                  </to>
                </anchor>
              </controlPr>
            </control>
          </mc:Choice>
        </mc:AlternateContent>
        <mc:AlternateContent xmlns:mc="http://schemas.openxmlformats.org/markup-compatibility/2006">
          <mc:Choice Requires="x14">
            <control shapeId="5144" r:id="rId25" name="Check Box 24">
              <controlPr defaultSize="0" autoFill="0" autoLine="0" autoPict="0">
                <anchor moveWithCells="1">
                  <from>
                    <xdr:col>9</xdr:col>
                    <xdr:colOff>38100</xdr:colOff>
                    <xdr:row>5</xdr:row>
                    <xdr:rowOff>0</xdr:rowOff>
                  </from>
                  <to>
                    <xdr:col>9</xdr:col>
                    <xdr:colOff>312420</xdr:colOff>
                    <xdr:row>6</xdr:row>
                    <xdr:rowOff>0</xdr:rowOff>
                  </to>
                </anchor>
              </controlPr>
            </control>
          </mc:Choice>
        </mc:AlternateContent>
        <mc:AlternateContent xmlns:mc="http://schemas.openxmlformats.org/markup-compatibility/2006">
          <mc:Choice Requires="x14">
            <control shapeId="5145" r:id="rId26" name="Check Box 26">
              <controlPr defaultSize="0" autoFill="0" autoLine="0" autoPict="0">
                <anchor moveWithCells="1">
                  <from>
                    <xdr:col>9</xdr:col>
                    <xdr:colOff>53340</xdr:colOff>
                    <xdr:row>5</xdr:row>
                    <xdr:rowOff>243840</xdr:rowOff>
                  </from>
                  <to>
                    <xdr:col>9</xdr:col>
                    <xdr:colOff>327660</xdr:colOff>
                    <xdr:row>6</xdr:row>
                    <xdr:rowOff>243840</xdr:rowOff>
                  </to>
                </anchor>
              </controlPr>
            </control>
          </mc:Choice>
        </mc:AlternateContent>
        <mc:AlternateContent xmlns:mc="http://schemas.openxmlformats.org/markup-compatibility/2006">
          <mc:Choice Requires="x14">
            <control shapeId="5147" r:id="rId27" name="Check Box 8">
              <controlPr defaultSize="0" autoFill="0" autoLine="0" autoPict="0">
                <anchor moveWithCells="1">
                  <from>
                    <xdr:col>5</xdr:col>
                    <xdr:colOff>30480</xdr:colOff>
                    <xdr:row>3</xdr:row>
                    <xdr:rowOff>15240</xdr:rowOff>
                  </from>
                  <to>
                    <xdr:col>5</xdr:col>
                    <xdr:colOff>259080</xdr:colOff>
                    <xdr:row>4</xdr:row>
                    <xdr:rowOff>38100</xdr:rowOff>
                  </to>
                </anchor>
              </controlPr>
            </control>
          </mc:Choice>
        </mc:AlternateContent>
        <mc:AlternateContent xmlns:mc="http://schemas.openxmlformats.org/markup-compatibility/2006">
          <mc:Choice Requires="x14">
            <control shapeId="5148" r:id="rId28" name="Check Box 28">
              <controlPr defaultSize="0" autoFill="0" autoLine="0" autoPict="0">
                <anchor moveWithCells="1">
                  <from>
                    <xdr:col>9</xdr:col>
                    <xdr:colOff>45720</xdr:colOff>
                    <xdr:row>7</xdr:row>
                    <xdr:rowOff>7620</xdr:rowOff>
                  </from>
                  <to>
                    <xdr:col>9</xdr:col>
                    <xdr:colOff>320040</xdr:colOff>
                    <xdr:row>8</xdr:row>
                    <xdr:rowOff>7620</xdr:rowOff>
                  </to>
                </anchor>
              </controlPr>
            </control>
          </mc:Choice>
        </mc:AlternateContent>
        <mc:AlternateContent xmlns:mc="http://schemas.openxmlformats.org/markup-compatibility/2006">
          <mc:Choice Requires="x14">
            <control shapeId="5149" r:id="rId29" name="Check Box 29">
              <controlPr defaultSize="0" autoFill="0" autoLine="0" autoPict="0">
                <anchor moveWithCells="1">
                  <from>
                    <xdr:col>9</xdr:col>
                    <xdr:colOff>45720</xdr:colOff>
                    <xdr:row>8</xdr:row>
                    <xdr:rowOff>0</xdr:rowOff>
                  </from>
                  <to>
                    <xdr:col>9</xdr:col>
                    <xdr:colOff>289560</xdr:colOff>
                    <xdr:row>9</xdr:row>
                    <xdr:rowOff>22860</xdr:rowOff>
                  </to>
                </anchor>
              </controlPr>
            </control>
          </mc:Choice>
        </mc:AlternateContent>
        <mc:AlternateContent xmlns:mc="http://schemas.openxmlformats.org/markup-compatibility/2006">
          <mc:Choice Requires="x14">
            <control shapeId="5150" r:id="rId30" name="Check Box 30">
              <controlPr defaultSize="0" autoFill="0" autoLine="0" autoPict="0">
                <anchor moveWithCells="1">
                  <from>
                    <xdr:col>9</xdr:col>
                    <xdr:colOff>30480</xdr:colOff>
                    <xdr:row>9</xdr:row>
                    <xdr:rowOff>0</xdr:rowOff>
                  </from>
                  <to>
                    <xdr:col>9</xdr:col>
                    <xdr:colOff>304800</xdr:colOff>
                    <xdr:row>10</xdr:row>
                    <xdr:rowOff>0</xdr:rowOff>
                  </to>
                </anchor>
              </controlPr>
            </control>
          </mc:Choice>
        </mc:AlternateContent>
        <mc:AlternateContent xmlns:mc="http://schemas.openxmlformats.org/markup-compatibility/2006">
          <mc:Choice Requires="x14">
            <control shapeId="5151" r:id="rId31" name="Check Box 31">
              <controlPr defaultSize="0" autoFill="0" autoLine="0" autoPict="0">
                <anchor moveWithCells="1">
                  <from>
                    <xdr:col>9</xdr:col>
                    <xdr:colOff>30480</xdr:colOff>
                    <xdr:row>10</xdr:row>
                    <xdr:rowOff>30480</xdr:rowOff>
                  </from>
                  <to>
                    <xdr:col>9</xdr:col>
                    <xdr:colOff>304800</xdr:colOff>
                    <xdr:row>11</xdr:row>
                    <xdr:rowOff>30480</xdr:rowOff>
                  </to>
                </anchor>
              </controlPr>
            </control>
          </mc:Choice>
        </mc:AlternateContent>
        <mc:AlternateContent xmlns:mc="http://schemas.openxmlformats.org/markup-compatibility/2006">
          <mc:Choice Requires="x14">
            <control shapeId="5152" r:id="rId32" name="Check Box 32">
              <controlPr defaultSize="0" autoFill="0" autoLine="0" autoPict="0">
                <anchor moveWithCells="1">
                  <from>
                    <xdr:col>9</xdr:col>
                    <xdr:colOff>22860</xdr:colOff>
                    <xdr:row>11</xdr:row>
                    <xdr:rowOff>30480</xdr:rowOff>
                  </from>
                  <to>
                    <xdr:col>9</xdr:col>
                    <xdr:colOff>297180</xdr:colOff>
                    <xdr:row>12</xdr:row>
                    <xdr:rowOff>30480</xdr:rowOff>
                  </to>
                </anchor>
              </controlPr>
            </control>
          </mc:Choice>
        </mc:AlternateContent>
        <mc:AlternateContent xmlns:mc="http://schemas.openxmlformats.org/markup-compatibility/2006">
          <mc:Choice Requires="x14">
            <control shapeId="5153" r:id="rId33" name="Check Box 33">
              <controlPr defaultSize="0" autoFill="0" autoLine="0" autoPict="0">
                <anchor moveWithCells="1">
                  <from>
                    <xdr:col>9</xdr:col>
                    <xdr:colOff>22860</xdr:colOff>
                    <xdr:row>12</xdr:row>
                    <xdr:rowOff>7620</xdr:rowOff>
                  </from>
                  <to>
                    <xdr:col>9</xdr:col>
                    <xdr:colOff>297180</xdr:colOff>
                    <xdr:row>13</xdr:row>
                    <xdr:rowOff>7620</xdr:rowOff>
                  </to>
                </anchor>
              </controlPr>
            </control>
          </mc:Choice>
        </mc:AlternateContent>
        <mc:AlternateContent xmlns:mc="http://schemas.openxmlformats.org/markup-compatibility/2006">
          <mc:Choice Requires="x14">
            <control shapeId="5154" r:id="rId34" name="Check Box 34">
              <controlPr defaultSize="0" autoFill="0" autoLine="0" autoPict="0">
                <anchor moveWithCells="1">
                  <from>
                    <xdr:col>9</xdr:col>
                    <xdr:colOff>38100</xdr:colOff>
                    <xdr:row>12</xdr:row>
                    <xdr:rowOff>243840</xdr:rowOff>
                  </from>
                  <to>
                    <xdr:col>9</xdr:col>
                    <xdr:colOff>312420</xdr:colOff>
                    <xdr:row>13</xdr:row>
                    <xdr:rowOff>243840</xdr:rowOff>
                  </to>
                </anchor>
              </controlPr>
            </control>
          </mc:Choice>
        </mc:AlternateContent>
        <mc:AlternateContent xmlns:mc="http://schemas.openxmlformats.org/markup-compatibility/2006">
          <mc:Choice Requires="x14">
            <control shapeId="5155" r:id="rId35" name="Check Box 35">
              <controlPr defaultSize="0" autoFill="0" autoLine="0" autoPict="0">
                <anchor moveWithCells="1">
                  <from>
                    <xdr:col>9</xdr:col>
                    <xdr:colOff>30480</xdr:colOff>
                    <xdr:row>14</xdr:row>
                    <xdr:rowOff>7620</xdr:rowOff>
                  </from>
                  <to>
                    <xdr:col>9</xdr:col>
                    <xdr:colOff>304800</xdr:colOff>
                    <xdr:row>15</xdr:row>
                    <xdr:rowOff>7620</xdr:rowOff>
                  </to>
                </anchor>
              </controlPr>
            </control>
          </mc:Choice>
        </mc:AlternateContent>
        <mc:AlternateContent xmlns:mc="http://schemas.openxmlformats.org/markup-compatibility/2006">
          <mc:Choice Requires="x14">
            <control shapeId="5156" r:id="rId36" name="Check Box 36">
              <controlPr defaultSize="0" autoFill="0" autoLine="0" autoPict="0">
                <anchor moveWithCells="1">
                  <from>
                    <xdr:col>9</xdr:col>
                    <xdr:colOff>45720</xdr:colOff>
                    <xdr:row>15</xdr:row>
                    <xdr:rowOff>7620</xdr:rowOff>
                  </from>
                  <to>
                    <xdr:col>9</xdr:col>
                    <xdr:colOff>320040</xdr:colOff>
                    <xdr:row>16</xdr:row>
                    <xdr:rowOff>7620</xdr:rowOff>
                  </to>
                </anchor>
              </controlPr>
            </control>
          </mc:Choice>
        </mc:AlternateContent>
        <mc:AlternateContent xmlns:mc="http://schemas.openxmlformats.org/markup-compatibility/2006">
          <mc:Choice Requires="x14">
            <control shapeId="5157" r:id="rId37" name="Check Box 37">
              <controlPr defaultSize="0" autoFill="0" autoLine="0" autoPict="0">
                <anchor moveWithCells="1">
                  <from>
                    <xdr:col>9</xdr:col>
                    <xdr:colOff>53340</xdr:colOff>
                    <xdr:row>15</xdr:row>
                    <xdr:rowOff>228600</xdr:rowOff>
                  </from>
                  <to>
                    <xdr:col>9</xdr:col>
                    <xdr:colOff>297180</xdr:colOff>
                    <xdr:row>16</xdr:row>
                    <xdr:rowOff>251460</xdr:rowOff>
                  </to>
                </anchor>
              </controlPr>
            </control>
          </mc:Choice>
        </mc:AlternateContent>
        <mc:AlternateContent xmlns:mc="http://schemas.openxmlformats.org/markup-compatibility/2006">
          <mc:Choice Requires="x14">
            <control shapeId="5158" r:id="rId38" name="Check Box 38">
              <controlPr defaultSize="0" autoFill="0" autoLine="0" autoPict="0">
                <anchor moveWithCells="1">
                  <from>
                    <xdr:col>9</xdr:col>
                    <xdr:colOff>38100</xdr:colOff>
                    <xdr:row>16</xdr:row>
                    <xdr:rowOff>228600</xdr:rowOff>
                  </from>
                  <to>
                    <xdr:col>9</xdr:col>
                    <xdr:colOff>312420</xdr:colOff>
                    <xdr:row>17</xdr:row>
                    <xdr:rowOff>228600</xdr:rowOff>
                  </to>
                </anchor>
              </controlPr>
            </control>
          </mc:Choice>
        </mc:AlternateContent>
        <mc:AlternateContent xmlns:mc="http://schemas.openxmlformats.org/markup-compatibility/2006">
          <mc:Choice Requires="x14">
            <control shapeId="5159" r:id="rId39" name="Check Box 39">
              <controlPr defaultSize="0" autoFill="0" autoLine="0" autoPict="0">
                <anchor moveWithCells="1">
                  <from>
                    <xdr:col>9</xdr:col>
                    <xdr:colOff>30480</xdr:colOff>
                    <xdr:row>18</xdr:row>
                    <xdr:rowOff>30480</xdr:rowOff>
                  </from>
                  <to>
                    <xdr:col>9</xdr:col>
                    <xdr:colOff>304800</xdr:colOff>
                    <xdr:row>19</xdr:row>
                    <xdr:rowOff>30480</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11</xdr:col>
                    <xdr:colOff>594360</xdr:colOff>
                    <xdr:row>1</xdr:row>
                    <xdr:rowOff>7620</xdr:rowOff>
                  </from>
                  <to>
                    <xdr:col>12</xdr:col>
                    <xdr:colOff>259080</xdr:colOff>
                    <xdr:row>2</xdr:row>
                    <xdr:rowOff>7620</xdr:rowOff>
                  </to>
                </anchor>
              </controlPr>
            </control>
          </mc:Choice>
        </mc:AlternateContent>
        <mc:AlternateContent xmlns:mc="http://schemas.openxmlformats.org/markup-compatibility/2006">
          <mc:Choice Requires="x14">
            <control shapeId="5161" r:id="rId41" name="Check Box 41">
              <controlPr defaultSize="0" autoFill="0" autoLine="0" autoPict="0">
                <anchor moveWithCells="1">
                  <from>
                    <xdr:col>11</xdr:col>
                    <xdr:colOff>601980</xdr:colOff>
                    <xdr:row>2</xdr:row>
                    <xdr:rowOff>15240</xdr:rowOff>
                  </from>
                  <to>
                    <xdr:col>12</xdr:col>
                    <xdr:colOff>266700</xdr:colOff>
                    <xdr:row>3</xdr:row>
                    <xdr:rowOff>15240</xdr:rowOff>
                  </to>
                </anchor>
              </controlPr>
            </control>
          </mc:Choice>
        </mc:AlternateContent>
        <mc:AlternateContent xmlns:mc="http://schemas.openxmlformats.org/markup-compatibility/2006">
          <mc:Choice Requires="x14">
            <control shapeId="5162" r:id="rId42" name="Check Box 42">
              <controlPr defaultSize="0" autoFill="0" autoLine="0" autoPict="0">
                <anchor moveWithCells="1">
                  <from>
                    <xdr:col>11</xdr:col>
                    <xdr:colOff>594360</xdr:colOff>
                    <xdr:row>3</xdr:row>
                    <xdr:rowOff>7620</xdr:rowOff>
                  </from>
                  <to>
                    <xdr:col>12</xdr:col>
                    <xdr:colOff>259080</xdr:colOff>
                    <xdr:row>4</xdr:row>
                    <xdr:rowOff>7620</xdr:rowOff>
                  </to>
                </anchor>
              </controlPr>
            </control>
          </mc:Choice>
        </mc:AlternateContent>
        <mc:AlternateContent xmlns:mc="http://schemas.openxmlformats.org/markup-compatibility/2006">
          <mc:Choice Requires="x14">
            <control shapeId="5163" r:id="rId43" name="Check Box 43">
              <controlPr defaultSize="0" autoFill="0" autoLine="0" autoPict="0">
                <anchor moveWithCells="1">
                  <from>
                    <xdr:col>11</xdr:col>
                    <xdr:colOff>601980</xdr:colOff>
                    <xdr:row>4</xdr:row>
                    <xdr:rowOff>15240</xdr:rowOff>
                  </from>
                  <to>
                    <xdr:col>12</xdr:col>
                    <xdr:colOff>266700</xdr:colOff>
                    <xdr:row>5</xdr:row>
                    <xdr:rowOff>15240</xdr:rowOff>
                  </to>
                </anchor>
              </controlPr>
            </control>
          </mc:Choice>
        </mc:AlternateContent>
        <mc:AlternateContent xmlns:mc="http://schemas.openxmlformats.org/markup-compatibility/2006">
          <mc:Choice Requires="x14">
            <control shapeId="5165" r:id="rId44" name="Check Box 45">
              <controlPr defaultSize="0" autoFill="0" autoLine="0" autoPict="0">
                <anchor moveWithCells="1">
                  <from>
                    <xdr:col>11</xdr:col>
                    <xdr:colOff>586740</xdr:colOff>
                    <xdr:row>5</xdr:row>
                    <xdr:rowOff>30480</xdr:rowOff>
                  </from>
                  <to>
                    <xdr:col>12</xdr:col>
                    <xdr:colOff>251460</xdr:colOff>
                    <xdr:row>6</xdr:row>
                    <xdr:rowOff>30480</xdr:rowOff>
                  </to>
                </anchor>
              </controlPr>
            </control>
          </mc:Choice>
        </mc:AlternateContent>
        <mc:AlternateContent xmlns:mc="http://schemas.openxmlformats.org/markup-compatibility/2006">
          <mc:Choice Requires="x14">
            <control shapeId="5166" r:id="rId45" name="Check Box 46">
              <controlPr defaultSize="0" autoFill="0" autoLine="0" autoPict="0">
                <anchor moveWithCells="1">
                  <from>
                    <xdr:col>11</xdr:col>
                    <xdr:colOff>601980</xdr:colOff>
                    <xdr:row>7</xdr:row>
                    <xdr:rowOff>15240</xdr:rowOff>
                  </from>
                  <to>
                    <xdr:col>12</xdr:col>
                    <xdr:colOff>266700</xdr:colOff>
                    <xdr:row>8</xdr:row>
                    <xdr:rowOff>15240</xdr:rowOff>
                  </to>
                </anchor>
              </controlPr>
            </control>
          </mc:Choice>
        </mc:AlternateContent>
        <mc:AlternateContent xmlns:mc="http://schemas.openxmlformats.org/markup-compatibility/2006">
          <mc:Choice Requires="x14">
            <control shapeId="5167" r:id="rId46" name="Check Box 47">
              <controlPr defaultSize="0" autoFill="0" autoLine="0" autoPict="0">
                <anchor moveWithCells="1">
                  <from>
                    <xdr:col>11</xdr:col>
                    <xdr:colOff>594360</xdr:colOff>
                    <xdr:row>8</xdr:row>
                    <xdr:rowOff>7620</xdr:rowOff>
                  </from>
                  <to>
                    <xdr:col>12</xdr:col>
                    <xdr:colOff>259080</xdr:colOff>
                    <xdr:row>9</xdr:row>
                    <xdr:rowOff>7620</xdr:rowOff>
                  </to>
                </anchor>
              </controlPr>
            </control>
          </mc:Choice>
        </mc:AlternateContent>
        <mc:AlternateContent xmlns:mc="http://schemas.openxmlformats.org/markup-compatibility/2006">
          <mc:Choice Requires="x14">
            <control shapeId="5168" r:id="rId47" name="Check Box 48">
              <controlPr defaultSize="0" autoFill="0" autoLine="0" autoPict="0">
                <anchor moveWithCells="1">
                  <from>
                    <xdr:col>11</xdr:col>
                    <xdr:colOff>601980</xdr:colOff>
                    <xdr:row>9</xdr:row>
                    <xdr:rowOff>15240</xdr:rowOff>
                  </from>
                  <to>
                    <xdr:col>12</xdr:col>
                    <xdr:colOff>266700</xdr:colOff>
                    <xdr:row>10</xdr:row>
                    <xdr:rowOff>15240</xdr:rowOff>
                  </to>
                </anchor>
              </controlPr>
            </control>
          </mc:Choice>
        </mc:AlternateContent>
        <mc:AlternateContent xmlns:mc="http://schemas.openxmlformats.org/markup-compatibility/2006">
          <mc:Choice Requires="x14">
            <control shapeId="5169" r:id="rId48" name="Check Box 49">
              <controlPr defaultSize="0" autoFill="0" autoLine="0" autoPict="0">
                <anchor moveWithCells="1">
                  <from>
                    <xdr:col>11</xdr:col>
                    <xdr:colOff>594360</xdr:colOff>
                    <xdr:row>10</xdr:row>
                    <xdr:rowOff>7620</xdr:rowOff>
                  </from>
                  <to>
                    <xdr:col>12</xdr:col>
                    <xdr:colOff>259080</xdr:colOff>
                    <xdr:row>11</xdr:row>
                    <xdr:rowOff>7620</xdr:rowOff>
                  </to>
                </anchor>
              </controlPr>
            </control>
          </mc:Choice>
        </mc:AlternateContent>
        <mc:AlternateContent xmlns:mc="http://schemas.openxmlformats.org/markup-compatibility/2006">
          <mc:Choice Requires="x14">
            <control shapeId="5170" r:id="rId49" name="Check Box 50">
              <controlPr defaultSize="0" autoFill="0" autoLine="0" autoPict="0">
                <anchor moveWithCells="1">
                  <from>
                    <xdr:col>11</xdr:col>
                    <xdr:colOff>601980</xdr:colOff>
                    <xdr:row>11</xdr:row>
                    <xdr:rowOff>15240</xdr:rowOff>
                  </from>
                  <to>
                    <xdr:col>12</xdr:col>
                    <xdr:colOff>266700</xdr:colOff>
                    <xdr:row>12</xdr:row>
                    <xdr:rowOff>15240</xdr:rowOff>
                  </to>
                </anchor>
              </controlPr>
            </control>
          </mc:Choice>
        </mc:AlternateContent>
        <mc:AlternateContent xmlns:mc="http://schemas.openxmlformats.org/markup-compatibility/2006">
          <mc:Choice Requires="x14">
            <control shapeId="5172" r:id="rId50" name="Check Box 52">
              <controlPr defaultSize="0" autoFill="0" autoLine="0" autoPict="0">
                <anchor moveWithCells="1">
                  <from>
                    <xdr:col>11</xdr:col>
                    <xdr:colOff>594360</xdr:colOff>
                    <xdr:row>12</xdr:row>
                    <xdr:rowOff>7620</xdr:rowOff>
                  </from>
                  <to>
                    <xdr:col>12</xdr:col>
                    <xdr:colOff>259080</xdr:colOff>
                    <xdr:row>13</xdr:row>
                    <xdr:rowOff>7620</xdr:rowOff>
                  </to>
                </anchor>
              </controlPr>
            </control>
          </mc:Choice>
        </mc:AlternateContent>
        <mc:AlternateContent xmlns:mc="http://schemas.openxmlformats.org/markup-compatibility/2006">
          <mc:Choice Requires="x14">
            <control shapeId="5173" r:id="rId51" name="Check Box 53">
              <controlPr defaultSize="0" autoFill="0" autoLine="0" autoPict="0">
                <anchor moveWithCells="1">
                  <from>
                    <xdr:col>11</xdr:col>
                    <xdr:colOff>601980</xdr:colOff>
                    <xdr:row>13</xdr:row>
                    <xdr:rowOff>15240</xdr:rowOff>
                  </from>
                  <to>
                    <xdr:col>12</xdr:col>
                    <xdr:colOff>266700</xdr:colOff>
                    <xdr:row>14</xdr:row>
                    <xdr:rowOff>15240</xdr:rowOff>
                  </to>
                </anchor>
              </controlPr>
            </control>
          </mc:Choice>
        </mc:AlternateContent>
        <mc:AlternateContent xmlns:mc="http://schemas.openxmlformats.org/markup-compatibility/2006">
          <mc:Choice Requires="x14">
            <control shapeId="5175" r:id="rId52" name="Check Box 55">
              <controlPr defaultSize="0" autoFill="0" autoLine="0" autoPict="0">
                <anchor moveWithCells="1">
                  <from>
                    <xdr:col>11</xdr:col>
                    <xdr:colOff>594360</xdr:colOff>
                    <xdr:row>14</xdr:row>
                    <xdr:rowOff>7620</xdr:rowOff>
                  </from>
                  <to>
                    <xdr:col>12</xdr:col>
                    <xdr:colOff>259080</xdr:colOff>
                    <xdr:row>15</xdr:row>
                    <xdr:rowOff>7620</xdr:rowOff>
                  </to>
                </anchor>
              </controlPr>
            </control>
          </mc:Choice>
        </mc:AlternateContent>
        <mc:AlternateContent xmlns:mc="http://schemas.openxmlformats.org/markup-compatibility/2006">
          <mc:Choice Requires="x14">
            <control shapeId="5176" r:id="rId53" name="Check Box 56">
              <controlPr defaultSize="0" autoFill="0" autoLine="0" autoPict="0">
                <anchor moveWithCells="1">
                  <from>
                    <xdr:col>11</xdr:col>
                    <xdr:colOff>601980</xdr:colOff>
                    <xdr:row>15</xdr:row>
                    <xdr:rowOff>15240</xdr:rowOff>
                  </from>
                  <to>
                    <xdr:col>12</xdr:col>
                    <xdr:colOff>266700</xdr:colOff>
                    <xdr:row>16</xdr:row>
                    <xdr:rowOff>15240</xdr:rowOff>
                  </to>
                </anchor>
              </controlPr>
            </control>
          </mc:Choice>
        </mc:AlternateContent>
        <mc:AlternateContent xmlns:mc="http://schemas.openxmlformats.org/markup-compatibility/2006">
          <mc:Choice Requires="x14">
            <control shapeId="5177" r:id="rId54" name="Check Box 57">
              <controlPr defaultSize="0" autoFill="0" autoLine="0" autoPict="0">
                <anchor moveWithCells="1">
                  <from>
                    <xdr:col>11</xdr:col>
                    <xdr:colOff>594360</xdr:colOff>
                    <xdr:row>16</xdr:row>
                    <xdr:rowOff>7620</xdr:rowOff>
                  </from>
                  <to>
                    <xdr:col>12</xdr:col>
                    <xdr:colOff>259080</xdr:colOff>
                    <xdr:row>17</xdr:row>
                    <xdr:rowOff>7620</xdr:rowOff>
                  </to>
                </anchor>
              </controlPr>
            </control>
          </mc:Choice>
        </mc:AlternateContent>
        <mc:AlternateContent xmlns:mc="http://schemas.openxmlformats.org/markup-compatibility/2006">
          <mc:Choice Requires="x14">
            <control shapeId="5178" r:id="rId55" name="Check Box 58">
              <controlPr defaultSize="0" autoFill="0" autoLine="0" autoPict="0">
                <anchor moveWithCells="1">
                  <from>
                    <xdr:col>11</xdr:col>
                    <xdr:colOff>601980</xdr:colOff>
                    <xdr:row>17</xdr:row>
                    <xdr:rowOff>15240</xdr:rowOff>
                  </from>
                  <to>
                    <xdr:col>12</xdr:col>
                    <xdr:colOff>266700</xdr:colOff>
                    <xdr:row>18</xdr:row>
                    <xdr:rowOff>15240</xdr:rowOff>
                  </to>
                </anchor>
              </controlPr>
            </control>
          </mc:Choice>
        </mc:AlternateContent>
        <mc:AlternateContent xmlns:mc="http://schemas.openxmlformats.org/markup-compatibility/2006">
          <mc:Choice Requires="x14">
            <control shapeId="5180" r:id="rId56" name="Check Box 60">
              <controlPr defaultSize="0" autoFill="0" autoLine="0" autoPict="0">
                <anchor moveWithCells="1">
                  <from>
                    <xdr:col>11</xdr:col>
                    <xdr:colOff>594360</xdr:colOff>
                    <xdr:row>18</xdr:row>
                    <xdr:rowOff>7620</xdr:rowOff>
                  </from>
                  <to>
                    <xdr:col>12</xdr:col>
                    <xdr:colOff>259080</xdr:colOff>
                    <xdr:row>19</xdr:row>
                    <xdr:rowOff>7620</xdr:rowOff>
                  </to>
                </anchor>
              </controlPr>
            </control>
          </mc:Choice>
        </mc:AlternateContent>
        <mc:AlternateContent xmlns:mc="http://schemas.openxmlformats.org/markup-compatibility/2006">
          <mc:Choice Requires="x14">
            <control shapeId="5181" r:id="rId57" name="Check Box 61">
              <controlPr defaultSize="0" autoFill="0" autoLine="0" autoPict="0">
                <anchor moveWithCells="1">
                  <from>
                    <xdr:col>11</xdr:col>
                    <xdr:colOff>601980</xdr:colOff>
                    <xdr:row>19</xdr:row>
                    <xdr:rowOff>15240</xdr:rowOff>
                  </from>
                  <to>
                    <xdr:col>12</xdr:col>
                    <xdr:colOff>266700</xdr:colOff>
                    <xdr:row>20</xdr:row>
                    <xdr:rowOff>15240</xdr:rowOff>
                  </to>
                </anchor>
              </controlPr>
            </control>
          </mc:Choice>
        </mc:AlternateContent>
        <mc:AlternateContent xmlns:mc="http://schemas.openxmlformats.org/markup-compatibility/2006">
          <mc:Choice Requires="x14">
            <control shapeId="5183" r:id="rId58" name="Check Box 63">
              <controlPr defaultSize="0" autoFill="0" autoLine="0" autoPict="0">
                <anchor moveWithCells="1">
                  <from>
                    <xdr:col>11</xdr:col>
                    <xdr:colOff>594360</xdr:colOff>
                    <xdr:row>20</xdr:row>
                    <xdr:rowOff>7620</xdr:rowOff>
                  </from>
                  <to>
                    <xdr:col>12</xdr:col>
                    <xdr:colOff>259080</xdr:colOff>
                    <xdr:row>21</xdr:row>
                    <xdr:rowOff>7620</xdr:rowOff>
                  </to>
                </anchor>
              </controlPr>
            </control>
          </mc:Choice>
        </mc:AlternateContent>
        <mc:AlternateContent xmlns:mc="http://schemas.openxmlformats.org/markup-compatibility/2006">
          <mc:Choice Requires="x14">
            <control shapeId="5184" r:id="rId59" name="Check Box 64">
              <controlPr defaultSize="0" autoFill="0" autoLine="0" autoPict="0">
                <anchor moveWithCells="1">
                  <from>
                    <xdr:col>11</xdr:col>
                    <xdr:colOff>601980</xdr:colOff>
                    <xdr:row>21</xdr:row>
                    <xdr:rowOff>15240</xdr:rowOff>
                  </from>
                  <to>
                    <xdr:col>12</xdr:col>
                    <xdr:colOff>266700</xdr:colOff>
                    <xdr:row>22</xdr:row>
                    <xdr:rowOff>15240</xdr:rowOff>
                  </to>
                </anchor>
              </controlPr>
            </control>
          </mc:Choice>
        </mc:AlternateContent>
        <mc:AlternateContent xmlns:mc="http://schemas.openxmlformats.org/markup-compatibility/2006">
          <mc:Choice Requires="x14">
            <control shapeId="5186" r:id="rId60" name="Check Box 66">
              <controlPr defaultSize="0" autoFill="0" autoLine="0" autoPict="0">
                <anchor moveWithCells="1">
                  <from>
                    <xdr:col>11</xdr:col>
                    <xdr:colOff>594360</xdr:colOff>
                    <xdr:row>22</xdr:row>
                    <xdr:rowOff>7620</xdr:rowOff>
                  </from>
                  <to>
                    <xdr:col>12</xdr:col>
                    <xdr:colOff>259080</xdr:colOff>
                    <xdr:row>23</xdr:row>
                    <xdr:rowOff>7620</xdr:rowOff>
                  </to>
                </anchor>
              </controlPr>
            </control>
          </mc:Choice>
        </mc:AlternateContent>
        <mc:AlternateContent xmlns:mc="http://schemas.openxmlformats.org/markup-compatibility/2006">
          <mc:Choice Requires="x14">
            <control shapeId="5187" r:id="rId61" name="Check Box 67">
              <controlPr defaultSize="0" autoFill="0" autoLine="0" autoPict="0">
                <anchor moveWithCells="1">
                  <from>
                    <xdr:col>11</xdr:col>
                    <xdr:colOff>601980</xdr:colOff>
                    <xdr:row>23</xdr:row>
                    <xdr:rowOff>15240</xdr:rowOff>
                  </from>
                  <to>
                    <xdr:col>12</xdr:col>
                    <xdr:colOff>266700</xdr:colOff>
                    <xdr:row>24</xdr:row>
                    <xdr:rowOff>15240</xdr:rowOff>
                  </to>
                </anchor>
              </controlPr>
            </control>
          </mc:Choice>
        </mc:AlternateContent>
        <mc:AlternateContent xmlns:mc="http://schemas.openxmlformats.org/markup-compatibility/2006">
          <mc:Choice Requires="x14">
            <control shapeId="5188" r:id="rId62" name="Check Box 6">
              <controlPr defaultSize="0" autoFill="0" autoLine="0" autoPict="0">
                <anchor moveWithCells="1">
                  <from>
                    <xdr:col>5</xdr:col>
                    <xdr:colOff>22860</xdr:colOff>
                    <xdr:row>0</xdr:row>
                    <xdr:rowOff>160020</xdr:rowOff>
                  </from>
                  <to>
                    <xdr:col>5</xdr:col>
                    <xdr:colOff>266700</xdr:colOff>
                    <xdr:row>1</xdr:row>
                    <xdr:rowOff>236220</xdr:rowOff>
                  </to>
                </anchor>
              </controlPr>
            </control>
          </mc:Choice>
        </mc:AlternateContent>
        <mc:AlternateContent xmlns:mc="http://schemas.openxmlformats.org/markup-compatibility/2006">
          <mc:Choice Requires="x14">
            <control shapeId="5190" r:id="rId63" name="Check Box 70">
              <controlPr defaultSize="0" autoFill="0" autoLine="0" autoPict="0">
                <anchor moveWithCells="1">
                  <from>
                    <xdr:col>5</xdr:col>
                    <xdr:colOff>30480</xdr:colOff>
                    <xdr:row>19</xdr:row>
                    <xdr:rowOff>30480</xdr:rowOff>
                  </from>
                  <to>
                    <xdr:col>5</xdr:col>
                    <xdr:colOff>274320</xdr:colOff>
                    <xdr:row>20</xdr:row>
                    <xdr:rowOff>22860</xdr:rowOff>
                  </to>
                </anchor>
              </controlPr>
            </control>
          </mc:Choice>
        </mc:AlternateContent>
        <mc:AlternateContent xmlns:mc="http://schemas.openxmlformats.org/markup-compatibility/2006">
          <mc:Choice Requires="x14">
            <control shapeId="5191" r:id="rId64" name="Check Box 71">
              <controlPr defaultSize="0" autoFill="0" autoLine="0" autoPict="0">
                <anchor moveWithCells="1">
                  <from>
                    <xdr:col>5</xdr:col>
                    <xdr:colOff>30480</xdr:colOff>
                    <xdr:row>20</xdr:row>
                    <xdr:rowOff>22860</xdr:rowOff>
                  </from>
                  <to>
                    <xdr:col>5</xdr:col>
                    <xdr:colOff>274320</xdr:colOff>
                    <xdr:row>21</xdr:row>
                    <xdr:rowOff>15240</xdr:rowOff>
                  </to>
                </anchor>
              </controlPr>
            </control>
          </mc:Choice>
        </mc:AlternateContent>
        <mc:AlternateContent xmlns:mc="http://schemas.openxmlformats.org/markup-compatibility/2006">
          <mc:Choice Requires="x14">
            <control shapeId="5192" r:id="rId65" name="Check Box 72">
              <controlPr defaultSize="0" autoFill="0" autoLine="0" autoPict="0">
                <anchor moveWithCells="1">
                  <from>
                    <xdr:col>16</xdr:col>
                    <xdr:colOff>175260</xdr:colOff>
                    <xdr:row>1</xdr:row>
                    <xdr:rowOff>30480</xdr:rowOff>
                  </from>
                  <to>
                    <xdr:col>16</xdr:col>
                    <xdr:colOff>419100</xdr:colOff>
                    <xdr:row>2</xdr:row>
                    <xdr:rowOff>22860</xdr:rowOff>
                  </to>
                </anchor>
              </controlPr>
            </control>
          </mc:Choice>
        </mc:AlternateContent>
        <mc:AlternateContent xmlns:mc="http://schemas.openxmlformats.org/markup-compatibility/2006">
          <mc:Choice Requires="x14">
            <control shapeId="5193" r:id="rId66" name="Check Box 73">
              <controlPr defaultSize="0" autoFill="0" autoLine="0" autoPict="0">
                <anchor moveWithCells="1">
                  <from>
                    <xdr:col>16</xdr:col>
                    <xdr:colOff>175260</xdr:colOff>
                    <xdr:row>2</xdr:row>
                    <xdr:rowOff>30480</xdr:rowOff>
                  </from>
                  <to>
                    <xdr:col>16</xdr:col>
                    <xdr:colOff>419100</xdr:colOff>
                    <xdr:row>3</xdr:row>
                    <xdr:rowOff>22860</xdr:rowOff>
                  </to>
                </anchor>
              </controlPr>
            </control>
          </mc:Choice>
        </mc:AlternateContent>
        <mc:AlternateContent xmlns:mc="http://schemas.openxmlformats.org/markup-compatibility/2006">
          <mc:Choice Requires="x14">
            <control shapeId="5194" r:id="rId67" name="Check Box 74">
              <controlPr defaultSize="0" autoFill="0" autoLine="0" autoPict="0">
                <anchor moveWithCells="1">
                  <from>
                    <xdr:col>16</xdr:col>
                    <xdr:colOff>175260</xdr:colOff>
                    <xdr:row>3</xdr:row>
                    <xdr:rowOff>30480</xdr:rowOff>
                  </from>
                  <to>
                    <xdr:col>16</xdr:col>
                    <xdr:colOff>419100</xdr:colOff>
                    <xdr:row>4</xdr:row>
                    <xdr:rowOff>22860</xdr:rowOff>
                  </to>
                </anchor>
              </controlPr>
            </control>
          </mc:Choice>
        </mc:AlternateContent>
        <mc:AlternateContent xmlns:mc="http://schemas.openxmlformats.org/markup-compatibility/2006">
          <mc:Choice Requires="x14">
            <control shapeId="5195" r:id="rId68" name="Check Box 75">
              <controlPr defaultSize="0" autoFill="0" autoLine="0" autoPict="0">
                <anchor moveWithCells="1">
                  <from>
                    <xdr:col>16</xdr:col>
                    <xdr:colOff>175260</xdr:colOff>
                    <xdr:row>4</xdr:row>
                    <xdr:rowOff>30480</xdr:rowOff>
                  </from>
                  <to>
                    <xdr:col>16</xdr:col>
                    <xdr:colOff>419100</xdr:colOff>
                    <xdr:row>5</xdr:row>
                    <xdr:rowOff>22860</xdr:rowOff>
                  </to>
                </anchor>
              </controlPr>
            </control>
          </mc:Choice>
        </mc:AlternateContent>
        <mc:AlternateContent xmlns:mc="http://schemas.openxmlformats.org/markup-compatibility/2006">
          <mc:Choice Requires="x14">
            <control shapeId="5196" r:id="rId69" name="Check Box 76">
              <controlPr defaultSize="0" autoFill="0" autoLine="0" autoPict="0">
                <anchor moveWithCells="1">
                  <from>
                    <xdr:col>16</xdr:col>
                    <xdr:colOff>175260</xdr:colOff>
                    <xdr:row>5</xdr:row>
                    <xdr:rowOff>30480</xdr:rowOff>
                  </from>
                  <to>
                    <xdr:col>16</xdr:col>
                    <xdr:colOff>419100</xdr:colOff>
                    <xdr:row>6</xdr:row>
                    <xdr:rowOff>22860</xdr:rowOff>
                  </to>
                </anchor>
              </controlPr>
            </control>
          </mc:Choice>
        </mc:AlternateContent>
        <mc:AlternateContent xmlns:mc="http://schemas.openxmlformats.org/markup-compatibility/2006">
          <mc:Choice Requires="x14">
            <control shapeId="5197" r:id="rId70" name="Check Box 77">
              <controlPr defaultSize="0" autoFill="0" autoLine="0" autoPict="0">
                <anchor moveWithCells="1">
                  <from>
                    <xdr:col>16</xdr:col>
                    <xdr:colOff>175260</xdr:colOff>
                    <xdr:row>6</xdr:row>
                    <xdr:rowOff>30480</xdr:rowOff>
                  </from>
                  <to>
                    <xdr:col>16</xdr:col>
                    <xdr:colOff>419100</xdr:colOff>
                    <xdr:row>7</xdr:row>
                    <xdr:rowOff>22860</xdr:rowOff>
                  </to>
                </anchor>
              </controlPr>
            </control>
          </mc:Choice>
        </mc:AlternateContent>
        <mc:AlternateContent xmlns:mc="http://schemas.openxmlformats.org/markup-compatibility/2006">
          <mc:Choice Requires="x14">
            <control shapeId="5198" r:id="rId71" name="Check Box 78">
              <controlPr defaultSize="0" autoFill="0" autoLine="0" autoPict="0">
                <anchor moveWithCells="1">
                  <from>
                    <xdr:col>16</xdr:col>
                    <xdr:colOff>175260</xdr:colOff>
                    <xdr:row>7</xdr:row>
                    <xdr:rowOff>30480</xdr:rowOff>
                  </from>
                  <to>
                    <xdr:col>16</xdr:col>
                    <xdr:colOff>419100</xdr:colOff>
                    <xdr:row>8</xdr:row>
                    <xdr:rowOff>22860</xdr:rowOff>
                  </to>
                </anchor>
              </controlPr>
            </control>
          </mc:Choice>
        </mc:AlternateContent>
        <mc:AlternateContent xmlns:mc="http://schemas.openxmlformats.org/markup-compatibility/2006">
          <mc:Choice Requires="x14">
            <control shapeId="5199" r:id="rId72" name="Check Box 79">
              <controlPr defaultSize="0" autoFill="0" autoLine="0" autoPict="0">
                <anchor moveWithCells="1">
                  <from>
                    <xdr:col>16</xdr:col>
                    <xdr:colOff>175260</xdr:colOff>
                    <xdr:row>8</xdr:row>
                    <xdr:rowOff>30480</xdr:rowOff>
                  </from>
                  <to>
                    <xdr:col>16</xdr:col>
                    <xdr:colOff>419100</xdr:colOff>
                    <xdr:row>9</xdr:row>
                    <xdr:rowOff>22860</xdr:rowOff>
                  </to>
                </anchor>
              </controlPr>
            </control>
          </mc:Choice>
        </mc:AlternateContent>
        <mc:AlternateContent xmlns:mc="http://schemas.openxmlformats.org/markup-compatibility/2006">
          <mc:Choice Requires="x14">
            <control shapeId="5200" r:id="rId73" name="Check Box 80">
              <controlPr defaultSize="0" autoFill="0" autoLine="0" autoPict="0">
                <anchor moveWithCells="1">
                  <from>
                    <xdr:col>16</xdr:col>
                    <xdr:colOff>175260</xdr:colOff>
                    <xdr:row>9</xdr:row>
                    <xdr:rowOff>30480</xdr:rowOff>
                  </from>
                  <to>
                    <xdr:col>16</xdr:col>
                    <xdr:colOff>419100</xdr:colOff>
                    <xdr:row>10</xdr:row>
                    <xdr:rowOff>22860</xdr:rowOff>
                  </to>
                </anchor>
              </controlPr>
            </control>
          </mc:Choice>
        </mc:AlternateContent>
        <mc:AlternateContent xmlns:mc="http://schemas.openxmlformats.org/markup-compatibility/2006">
          <mc:Choice Requires="x14">
            <control shapeId="5201" r:id="rId74" name="Check Box 81">
              <controlPr defaultSize="0" autoFill="0" autoLine="0" autoPict="0">
                <anchor moveWithCells="1">
                  <from>
                    <xdr:col>16</xdr:col>
                    <xdr:colOff>175260</xdr:colOff>
                    <xdr:row>10</xdr:row>
                    <xdr:rowOff>30480</xdr:rowOff>
                  </from>
                  <to>
                    <xdr:col>16</xdr:col>
                    <xdr:colOff>419100</xdr:colOff>
                    <xdr:row>11</xdr:row>
                    <xdr:rowOff>22860</xdr:rowOff>
                  </to>
                </anchor>
              </controlPr>
            </control>
          </mc:Choice>
        </mc:AlternateContent>
        <mc:AlternateContent xmlns:mc="http://schemas.openxmlformats.org/markup-compatibility/2006">
          <mc:Choice Requires="x14">
            <control shapeId="5202" r:id="rId75" name="Check Box 82">
              <controlPr defaultSize="0" autoFill="0" autoLine="0" autoPict="0">
                <anchor moveWithCells="1">
                  <from>
                    <xdr:col>16</xdr:col>
                    <xdr:colOff>175260</xdr:colOff>
                    <xdr:row>11</xdr:row>
                    <xdr:rowOff>30480</xdr:rowOff>
                  </from>
                  <to>
                    <xdr:col>16</xdr:col>
                    <xdr:colOff>419100</xdr:colOff>
                    <xdr:row>12</xdr:row>
                    <xdr:rowOff>22860</xdr:rowOff>
                  </to>
                </anchor>
              </controlPr>
            </control>
          </mc:Choice>
        </mc:AlternateContent>
        <mc:AlternateContent xmlns:mc="http://schemas.openxmlformats.org/markup-compatibility/2006">
          <mc:Choice Requires="x14">
            <control shapeId="5203" r:id="rId76" name="Check Box 83">
              <controlPr defaultSize="0" autoFill="0" autoLine="0" autoPict="0">
                <anchor moveWithCells="1">
                  <from>
                    <xdr:col>16</xdr:col>
                    <xdr:colOff>175260</xdr:colOff>
                    <xdr:row>12</xdr:row>
                    <xdr:rowOff>30480</xdr:rowOff>
                  </from>
                  <to>
                    <xdr:col>16</xdr:col>
                    <xdr:colOff>419100</xdr:colOff>
                    <xdr:row>13</xdr:row>
                    <xdr:rowOff>22860</xdr:rowOff>
                  </to>
                </anchor>
              </controlPr>
            </control>
          </mc:Choice>
        </mc:AlternateContent>
        <mc:AlternateContent xmlns:mc="http://schemas.openxmlformats.org/markup-compatibility/2006">
          <mc:Choice Requires="x14">
            <control shapeId="5204" r:id="rId77" name="Check Box 84">
              <controlPr defaultSize="0" autoFill="0" autoLine="0" autoPict="0">
                <anchor moveWithCells="1">
                  <from>
                    <xdr:col>16</xdr:col>
                    <xdr:colOff>175260</xdr:colOff>
                    <xdr:row>13</xdr:row>
                    <xdr:rowOff>30480</xdr:rowOff>
                  </from>
                  <to>
                    <xdr:col>16</xdr:col>
                    <xdr:colOff>419100</xdr:colOff>
                    <xdr:row>14</xdr:row>
                    <xdr:rowOff>22860</xdr:rowOff>
                  </to>
                </anchor>
              </controlPr>
            </control>
          </mc:Choice>
        </mc:AlternateContent>
        <mc:AlternateContent xmlns:mc="http://schemas.openxmlformats.org/markup-compatibility/2006">
          <mc:Choice Requires="x14">
            <control shapeId="5205" r:id="rId78" name="Check Box 85">
              <controlPr defaultSize="0" autoFill="0" autoLine="0" autoPict="0">
                <anchor moveWithCells="1">
                  <from>
                    <xdr:col>16</xdr:col>
                    <xdr:colOff>198120</xdr:colOff>
                    <xdr:row>14</xdr:row>
                    <xdr:rowOff>243840</xdr:rowOff>
                  </from>
                  <to>
                    <xdr:col>16</xdr:col>
                    <xdr:colOff>441960</xdr:colOff>
                    <xdr:row>15</xdr:row>
                    <xdr:rowOff>236220</xdr:rowOff>
                  </to>
                </anchor>
              </controlPr>
            </control>
          </mc:Choice>
        </mc:AlternateContent>
        <mc:AlternateContent xmlns:mc="http://schemas.openxmlformats.org/markup-compatibility/2006">
          <mc:Choice Requires="x14">
            <control shapeId="5206" r:id="rId79" name="Check Box 86">
              <controlPr defaultSize="0" autoFill="0" autoLine="0" autoPict="0">
                <anchor moveWithCells="1">
                  <from>
                    <xdr:col>16</xdr:col>
                    <xdr:colOff>198120</xdr:colOff>
                    <xdr:row>15</xdr:row>
                    <xdr:rowOff>243840</xdr:rowOff>
                  </from>
                  <to>
                    <xdr:col>16</xdr:col>
                    <xdr:colOff>441960</xdr:colOff>
                    <xdr:row>16</xdr:row>
                    <xdr:rowOff>236220</xdr:rowOff>
                  </to>
                </anchor>
              </controlPr>
            </control>
          </mc:Choice>
        </mc:AlternateContent>
        <mc:AlternateContent xmlns:mc="http://schemas.openxmlformats.org/markup-compatibility/2006">
          <mc:Choice Requires="x14">
            <control shapeId="5207" r:id="rId80" name="Check Box 87">
              <controlPr defaultSize="0" autoFill="0" autoLine="0" autoPict="0">
                <anchor moveWithCells="1">
                  <from>
                    <xdr:col>16</xdr:col>
                    <xdr:colOff>198120</xdr:colOff>
                    <xdr:row>16</xdr:row>
                    <xdr:rowOff>243840</xdr:rowOff>
                  </from>
                  <to>
                    <xdr:col>16</xdr:col>
                    <xdr:colOff>441960</xdr:colOff>
                    <xdr:row>17</xdr:row>
                    <xdr:rowOff>236220</xdr:rowOff>
                  </to>
                </anchor>
              </controlPr>
            </control>
          </mc:Choice>
        </mc:AlternateContent>
        <mc:AlternateContent xmlns:mc="http://schemas.openxmlformats.org/markup-compatibility/2006">
          <mc:Choice Requires="x14">
            <control shapeId="5208" r:id="rId81" name="Check Box 88">
              <controlPr defaultSize="0" autoFill="0" autoLine="0" autoPict="0">
                <anchor moveWithCells="1">
                  <from>
                    <xdr:col>16</xdr:col>
                    <xdr:colOff>198120</xdr:colOff>
                    <xdr:row>17</xdr:row>
                    <xdr:rowOff>243840</xdr:rowOff>
                  </from>
                  <to>
                    <xdr:col>16</xdr:col>
                    <xdr:colOff>441960</xdr:colOff>
                    <xdr:row>18</xdr:row>
                    <xdr:rowOff>236220</xdr:rowOff>
                  </to>
                </anchor>
              </controlPr>
            </control>
          </mc:Choice>
        </mc:AlternateContent>
        <mc:AlternateContent xmlns:mc="http://schemas.openxmlformats.org/markup-compatibility/2006">
          <mc:Choice Requires="x14">
            <control shapeId="5209" r:id="rId82" name="Check Box 89">
              <controlPr defaultSize="0" autoFill="0" autoLine="0" autoPict="0">
                <anchor moveWithCells="1">
                  <from>
                    <xdr:col>16</xdr:col>
                    <xdr:colOff>198120</xdr:colOff>
                    <xdr:row>17</xdr:row>
                    <xdr:rowOff>243840</xdr:rowOff>
                  </from>
                  <to>
                    <xdr:col>16</xdr:col>
                    <xdr:colOff>441960</xdr:colOff>
                    <xdr:row>18</xdr:row>
                    <xdr:rowOff>236220</xdr:rowOff>
                  </to>
                </anchor>
              </controlPr>
            </control>
          </mc:Choice>
        </mc:AlternateContent>
        <mc:AlternateContent xmlns:mc="http://schemas.openxmlformats.org/markup-compatibility/2006">
          <mc:Choice Requires="x14">
            <control shapeId="5210" r:id="rId83" name="Check Box 90">
              <controlPr defaultSize="0" autoFill="0" autoLine="0" autoPict="0">
                <anchor moveWithCells="1">
                  <from>
                    <xdr:col>16</xdr:col>
                    <xdr:colOff>198120</xdr:colOff>
                    <xdr:row>18</xdr:row>
                    <xdr:rowOff>243840</xdr:rowOff>
                  </from>
                  <to>
                    <xdr:col>16</xdr:col>
                    <xdr:colOff>441960</xdr:colOff>
                    <xdr:row>19</xdr:row>
                    <xdr:rowOff>236220</xdr:rowOff>
                  </to>
                </anchor>
              </controlPr>
            </control>
          </mc:Choice>
        </mc:AlternateContent>
        <mc:AlternateContent xmlns:mc="http://schemas.openxmlformats.org/markup-compatibility/2006">
          <mc:Choice Requires="x14">
            <control shapeId="5211" r:id="rId84" name="Check Box 91">
              <controlPr defaultSize="0" autoFill="0" autoLine="0" autoPict="0">
                <anchor moveWithCells="1">
                  <from>
                    <xdr:col>16</xdr:col>
                    <xdr:colOff>198120</xdr:colOff>
                    <xdr:row>18</xdr:row>
                    <xdr:rowOff>243840</xdr:rowOff>
                  </from>
                  <to>
                    <xdr:col>16</xdr:col>
                    <xdr:colOff>441960</xdr:colOff>
                    <xdr:row>19</xdr:row>
                    <xdr:rowOff>236220</xdr:rowOff>
                  </to>
                </anchor>
              </controlPr>
            </control>
          </mc:Choice>
        </mc:AlternateContent>
        <mc:AlternateContent xmlns:mc="http://schemas.openxmlformats.org/markup-compatibility/2006">
          <mc:Choice Requires="x14">
            <control shapeId="5212" r:id="rId85" name="Check Box 92">
              <controlPr defaultSize="0" autoFill="0" autoLine="0" autoPict="0">
                <anchor moveWithCells="1">
                  <from>
                    <xdr:col>16</xdr:col>
                    <xdr:colOff>198120</xdr:colOff>
                    <xdr:row>19</xdr:row>
                    <xdr:rowOff>243840</xdr:rowOff>
                  </from>
                  <to>
                    <xdr:col>16</xdr:col>
                    <xdr:colOff>441960</xdr:colOff>
                    <xdr:row>20</xdr:row>
                    <xdr:rowOff>236220</xdr:rowOff>
                  </to>
                </anchor>
              </controlPr>
            </control>
          </mc:Choice>
        </mc:AlternateContent>
        <mc:AlternateContent xmlns:mc="http://schemas.openxmlformats.org/markup-compatibility/2006">
          <mc:Choice Requires="x14">
            <control shapeId="5213" r:id="rId86" name="Check Box 93">
              <controlPr defaultSize="0" autoFill="0" autoLine="0" autoPict="0">
                <anchor moveWithCells="1">
                  <from>
                    <xdr:col>16</xdr:col>
                    <xdr:colOff>198120</xdr:colOff>
                    <xdr:row>19</xdr:row>
                    <xdr:rowOff>243840</xdr:rowOff>
                  </from>
                  <to>
                    <xdr:col>16</xdr:col>
                    <xdr:colOff>441960</xdr:colOff>
                    <xdr:row>20</xdr:row>
                    <xdr:rowOff>236220</xdr:rowOff>
                  </to>
                </anchor>
              </controlPr>
            </control>
          </mc:Choice>
        </mc:AlternateContent>
        <mc:AlternateContent xmlns:mc="http://schemas.openxmlformats.org/markup-compatibility/2006">
          <mc:Choice Requires="x14">
            <control shapeId="5214" r:id="rId87" name="Check Box 94">
              <controlPr defaultSize="0" autoFill="0" autoLine="0" autoPict="0">
                <anchor moveWithCells="1">
                  <from>
                    <xdr:col>16</xdr:col>
                    <xdr:colOff>198120</xdr:colOff>
                    <xdr:row>20</xdr:row>
                    <xdr:rowOff>243840</xdr:rowOff>
                  </from>
                  <to>
                    <xdr:col>16</xdr:col>
                    <xdr:colOff>441960</xdr:colOff>
                    <xdr:row>21</xdr:row>
                    <xdr:rowOff>236220</xdr:rowOff>
                  </to>
                </anchor>
              </controlPr>
            </control>
          </mc:Choice>
        </mc:AlternateContent>
        <mc:AlternateContent xmlns:mc="http://schemas.openxmlformats.org/markup-compatibility/2006">
          <mc:Choice Requires="x14">
            <control shapeId="5215" r:id="rId88" name="Check Box 95">
              <controlPr defaultSize="0" autoFill="0" autoLine="0" autoPict="0">
                <anchor moveWithCells="1">
                  <from>
                    <xdr:col>16</xdr:col>
                    <xdr:colOff>198120</xdr:colOff>
                    <xdr:row>20</xdr:row>
                    <xdr:rowOff>243840</xdr:rowOff>
                  </from>
                  <to>
                    <xdr:col>16</xdr:col>
                    <xdr:colOff>441960</xdr:colOff>
                    <xdr:row>21</xdr:row>
                    <xdr:rowOff>236220</xdr:rowOff>
                  </to>
                </anchor>
              </controlPr>
            </control>
          </mc:Choice>
        </mc:AlternateContent>
        <mc:AlternateContent xmlns:mc="http://schemas.openxmlformats.org/markup-compatibility/2006">
          <mc:Choice Requires="x14">
            <control shapeId="5216" r:id="rId89" name="Check Box 96">
              <controlPr defaultSize="0" autoFill="0" autoLine="0" autoPict="0">
                <anchor moveWithCells="1">
                  <from>
                    <xdr:col>16</xdr:col>
                    <xdr:colOff>198120</xdr:colOff>
                    <xdr:row>21</xdr:row>
                    <xdr:rowOff>243840</xdr:rowOff>
                  </from>
                  <to>
                    <xdr:col>16</xdr:col>
                    <xdr:colOff>441960</xdr:colOff>
                    <xdr:row>22</xdr:row>
                    <xdr:rowOff>236220</xdr:rowOff>
                  </to>
                </anchor>
              </controlPr>
            </control>
          </mc:Choice>
        </mc:AlternateContent>
        <mc:AlternateContent xmlns:mc="http://schemas.openxmlformats.org/markup-compatibility/2006">
          <mc:Choice Requires="x14">
            <control shapeId="5217" r:id="rId90" name="Check Box 97">
              <controlPr defaultSize="0" autoFill="0" autoLine="0" autoPict="0">
                <anchor moveWithCells="1">
                  <from>
                    <xdr:col>16</xdr:col>
                    <xdr:colOff>198120</xdr:colOff>
                    <xdr:row>21</xdr:row>
                    <xdr:rowOff>243840</xdr:rowOff>
                  </from>
                  <to>
                    <xdr:col>16</xdr:col>
                    <xdr:colOff>441960</xdr:colOff>
                    <xdr:row>22</xdr:row>
                    <xdr:rowOff>236220</xdr:rowOff>
                  </to>
                </anchor>
              </controlPr>
            </control>
          </mc:Choice>
        </mc:AlternateContent>
        <mc:AlternateContent xmlns:mc="http://schemas.openxmlformats.org/markup-compatibility/2006">
          <mc:Choice Requires="x14">
            <control shapeId="5218" r:id="rId91" name="Check Box 98">
              <controlPr defaultSize="0" autoFill="0" autoLine="0" autoPict="0">
                <anchor moveWithCells="1">
                  <from>
                    <xdr:col>16</xdr:col>
                    <xdr:colOff>198120</xdr:colOff>
                    <xdr:row>22</xdr:row>
                    <xdr:rowOff>243840</xdr:rowOff>
                  </from>
                  <to>
                    <xdr:col>16</xdr:col>
                    <xdr:colOff>441960</xdr:colOff>
                    <xdr:row>23</xdr:row>
                    <xdr:rowOff>236220</xdr:rowOff>
                  </to>
                </anchor>
              </controlPr>
            </control>
          </mc:Choice>
        </mc:AlternateContent>
        <mc:AlternateContent xmlns:mc="http://schemas.openxmlformats.org/markup-compatibility/2006">
          <mc:Choice Requires="x14">
            <control shapeId="5219" r:id="rId92" name="Check Box 99">
              <controlPr defaultSize="0" autoFill="0" autoLine="0" autoPict="0">
                <anchor moveWithCells="1">
                  <from>
                    <xdr:col>16</xdr:col>
                    <xdr:colOff>198120</xdr:colOff>
                    <xdr:row>22</xdr:row>
                    <xdr:rowOff>243840</xdr:rowOff>
                  </from>
                  <to>
                    <xdr:col>16</xdr:col>
                    <xdr:colOff>441960</xdr:colOff>
                    <xdr:row>23</xdr:row>
                    <xdr:rowOff>236220</xdr:rowOff>
                  </to>
                </anchor>
              </controlPr>
            </control>
          </mc:Choice>
        </mc:AlternateContent>
        <mc:AlternateContent xmlns:mc="http://schemas.openxmlformats.org/markup-compatibility/2006">
          <mc:Choice Requires="x14">
            <control shapeId="5220" r:id="rId93" name="Check Box 100">
              <controlPr defaultSize="0" autoFill="0" autoLine="0" autoPict="0">
                <anchor moveWithCells="1">
                  <from>
                    <xdr:col>16</xdr:col>
                    <xdr:colOff>198120</xdr:colOff>
                    <xdr:row>23</xdr:row>
                    <xdr:rowOff>243840</xdr:rowOff>
                  </from>
                  <to>
                    <xdr:col>16</xdr:col>
                    <xdr:colOff>441960</xdr:colOff>
                    <xdr:row>24</xdr:row>
                    <xdr:rowOff>236220</xdr:rowOff>
                  </to>
                </anchor>
              </controlPr>
            </control>
          </mc:Choice>
        </mc:AlternateContent>
        <mc:AlternateContent xmlns:mc="http://schemas.openxmlformats.org/markup-compatibility/2006">
          <mc:Choice Requires="x14">
            <control shapeId="5221" r:id="rId94" name="Check Box 101">
              <controlPr defaultSize="0" autoFill="0" autoLine="0" autoPict="0">
                <anchor moveWithCells="1">
                  <from>
                    <xdr:col>16</xdr:col>
                    <xdr:colOff>198120</xdr:colOff>
                    <xdr:row>23</xdr:row>
                    <xdr:rowOff>243840</xdr:rowOff>
                  </from>
                  <to>
                    <xdr:col>16</xdr:col>
                    <xdr:colOff>441960</xdr:colOff>
                    <xdr:row>24</xdr:row>
                    <xdr:rowOff>236220</xdr:rowOff>
                  </to>
                </anchor>
              </controlPr>
            </control>
          </mc:Choice>
        </mc:AlternateContent>
        <mc:AlternateContent xmlns:mc="http://schemas.openxmlformats.org/markup-compatibility/2006">
          <mc:Choice Requires="x14">
            <control shapeId="5222" r:id="rId95" name="Check Box 102">
              <controlPr defaultSize="0" autoFill="0" autoLine="0" autoPict="0">
                <anchor moveWithCells="1">
                  <from>
                    <xdr:col>16</xdr:col>
                    <xdr:colOff>198120</xdr:colOff>
                    <xdr:row>24</xdr:row>
                    <xdr:rowOff>243840</xdr:rowOff>
                  </from>
                  <to>
                    <xdr:col>16</xdr:col>
                    <xdr:colOff>441960</xdr:colOff>
                    <xdr:row>25</xdr:row>
                    <xdr:rowOff>236220</xdr:rowOff>
                  </to>
                </anchor>
              </controlPr>
            </control>
          </mc:Choice>
        </mc:AlternateContent>
        <mc:AlternateContent xmlns:mc="http://schemas.openxmlformats.org/markup-compatibility/2006">
          <mc:Choice Requires="x14">
            <control shapeId="5223" r:id="rId96" name="Check Box 103">
              <controlPr defaultSize="0" autoFill="0" autoLine="0" autoPict="0">
                <anchor moveWithCells="1">
                  <from>
                    <xdr:col>16</xdr:col>
                    <xdr:colOff>198120</xdr:colOff>
                    <xdr:row>24</xdr:row>
                    <xdr:rowOff>243840</xdr:rowOff>
                  </from>
                  <to>
                    <xdr:col>16</xdr:col>
                    <xdr:colOff>441960</xdr:colOff>
                    <xdr:row>25</xdr:row>
                    <xdr:rowOff>236220</xdr:rowOff>
                  </to>
                </anchor>
              </controlPr>
            </control>
          </mc:Choice>
        </mc:AlternateContent>
        <mc:AlternateContent xmlns:mc="http://schemas.openxmlformats.org/markup-compatibility/2006">
          <mc:Choice Requires="x14">
            <control shapeId="5224" r:id="rId97" name="Check Box 104">
              <controlPr defaultSize="0" autoFill="0" autoLine="0" autoPict="0">
                <anchor moveWithCells="1">
                  <from>
                    <xdr:col>16</xdr:col>
                    <xdr:colOff>198120</xdr:colOff>
                    <xdr:row>25</xdr:row>
                    <xdr:rowOff>243840</xdr:rowOff>
                  </from>
                  <to>
                    <xdr:col>16</xdr:col>
                    <xdr:colOff>441960</xdr:colOff>
                    <xdr:row>26</xdr:row>
                    <xdr:rowOff>236220</xdr:rowOff>
                  </to>
                </anchor>
              </controlPr>
            </control>
          </mc:Choice>
        </mc:AlternateContent>
        <mc:AlternateContent xmlns:mc="http://schemas.openxmlformats.org/markup-compatibility/2006">
          <mc:Choice Requires="x14">
            <control shapeId="5225" r:id="rId98" name="Check Box 105">
              <controlPr defaultSize="0" autoFill="0" autoLine="0" autoPict="0">
                <anchor moveWithCells="1">
                  <from>
                    <xdr:col>16</xdr:col>
                    <xdr:colOff>198120</xdr:colOff>
                    <xdr:row>25</xdr:row>
                    <xdr:rowOff>243840</xdr:rowOff>
                  </from>
                  <to>
                    <xdr:col>16</xdr:col>
                    <xdr:colOff>441960</xdr:colOff>
                    <xdr:row>26</xdr:row>
                    <xdr:rowOff>236220</xdr:rowOff>
                  </to>
                </anchor>
              </controlPr>
            </control>
          </mc:Choice>
        </mc:AlternateContent>
        <mc:AlternateContent xmlns:mc="http://schemas.openxmlformats.org/markup-compatibility/2006">
          <mc:Choice Requires="x14">
            <control shapeId="5226" r:id="rId99" name="Check Box 106">
              <controlPr defaultSize="0" autoFill="0" autoLine="0" autoPict="0">
                <anchor moveWithCells="1">
                  <from>
                    <xdr:col>16</xdr:col>
                    <xdr:colOff>198120</xdr:colOff>
                    <xdr:row>26</xdr:row>
                    <xdr:rowOff>243840</xdr:rowOff>
                  </from>
                  <to>
                    <xdr:col>16</xdr:col>
                    <xdr:colOff>441960</xdr:colOff>
                    <xdr:row>27</xdr:row>
                    <xdr:rowOff>236220</xdr:rowOff>
                  </to>
                </anchor>
              </controlPr>
            </control>
          </mc:Choice>
        </mc:AlternateContent>
        <mc:AlternateContent xmlns:mc="http://schemas.openxmlformats.org/markup-compatibility/2006">
          <mc:Choice Requires="x14">
            <control shapeId="5227" r:id="rId100" name="Check Box 107">
              <controlPr defaultSize="0" autoFill="0" autoLine="0" autoPict="0">
                <anchor moveWithCells="1">
                  <from>
                    <xdr:col>16</xdr:col>
                    <xdr:colOff>198120</xdr:colOff>
                    <xdr:row>26</xdr:row>
                    <xdr:rowOff>243840</xdr:rowOff>
                  </from>
                  <to>
                    <xdr:col>16</xdr:col>
                    <xdr:colOff>441960</xdr:colOff>
                    <xdr:row>27</xdr:row>
                    <xdr:rowOff>236220</xdr:rowOff>
                  </to>
                </anchor>
              </controlPr>
            </control>
          </mc:Choice>
        </mc:AlternateContent>
        <mc:AlternateContent xmlns:mc="http://schemas.openxmlformats.org/markup-compatibility/2006">
          <mc:Choice Requires="x14">
            <control shapeId="5228" r:id="rId101" name="Check Box 108">
              <controlPr defaultSize="0" autoFill="0" autoLine="0" autoPict="0">
                <anchor moveWithCells="1">
                  <from>
                    <xdr:col>16</xdr:col>
                    <xdr:colOff>198120</xdr:colOff>
                    <xdr:row>27</xdr:row>
                    <xdr:rowOff>243840</xdr:rowOff>
                  </from>
                  <to>
                    <xdr:col>16</xdr:col>
                    <xdr:colOff>441960</xdr:colOff>
                    <xdr:row>28</xdr:row>
                    <xdr:rowOff>236220</xdr:rowOff>
                  </to>
                </anchor>
              </controlPr>
            </control>
          </mc:Choice>
        </mc:AlternateContent>
        <mc:AlternateContent xmlns:mc="http://schemas.openxmlformats.org/markup-compatibility/2006">
          <mc:Choice Requires="x14">
            <control shapeId="5229" r:id="rId102" name="Check Box 109">
              <controlPr defaultSize="0" autoFill="0" autoLine="0" autoPict="0">
                <anchor moveWithCells="1">
                  <from>
                    <xdr:col>16</xdr:col>
                    <xdr:colOff>198120</xdr:colOff>
                    <xdr:row>27</xdr:row>
                    <xdr:rowOff>243840</xdr:rowOff>
                  </from>
                  <to>
                    <xdr:col>16</xdr:col>
                    <xdr:colOff>441960</xdr:colOff>
                    <xdr:row>28</xdr:row>
                    <xdr:rowOff>236220</xdr:rowOff>
                  </to>
                </anchor>
              </controlPr>
            </control>
          </mc:Choice>
        </mc:AlternateContent>
        <mc:AlternateContent xmlns:mc="http://schemas.openxmlformats.org/markup-compatibility/2006">
          <mc:Choice Requires="x14">
            <control shapeId="5230" r:id="rId103" name="Check Box 110">
              <controlPr defaultSize="0" autoFill="0" autoLine="0" autoPict="0">
                <anchor moveWithCells="1">
                  <from>
                    <xdr:col>16</xdr:col>
                    <xdr:colOff>198120</xdr:colOff>
                    <xdr:row>28</xdr:row>
                    <xdr:rowOff>243840</xdr:rowOff>
                  </from>
                  <to>
                    <xdr:col>16</xdr:col>
                    <xdr:colOff>441960</xdr:colOff>
                    <xdr:row>29</xdr:row>
                    <xdr:rowOff>236220</xdr:rowOff>
                  </to>
                </anchor>
              </controlPr>
            </control>
          </mc:Choice>
        </mc:AlternateContent>
        <mc:AlternateContent xmlns:mc="http://schemas.openxmlformats.org/markup-compatibility/2006">
          <mc:Choice Requires="x14">
            <control shapeId="5231" r:id="rId104" name="Check Box 111">
              <controlPr defaultSize="0" autoFill="0" autoLine="0" autoPict="0">
                <anchor moveWithCells="1">
                  <from>
                    <xdr:col>16</xdr:col>
                    <xdr:colOff>198120</xdr:colOff>
                    <xdr:row>28</xdr:row>
                    <xdr:rowOff>243840</xdr:rowOff>
                  </from>
                  <to>
                    <xdr:col>16</xdr:col>
                    <xdr:colOff>441960</xdr:colOff>
                    <xdr:row>29</xdr:row>
                    <xdr:rowOff>236220</xdr:rowOff>
                  </to>
                </anchor>
              </controlPr>
            </control>
          </mc:Choice>
        </mc:AlternateContent>
        <mc:AlternateContent xmlns:mc="http://schemas.openxmlformats.org/markup-compatibility/2006">
          <mc:Choice Requires="x14">
            <control shapeId="5232" r:id="rId105" name="Check Box 112">
              <controlPr defaultSize="0" autoFill="0" autoLine="0" autoPict="0">
                <anchor moveWithCells="1">
                  <from>
                    <xdr:col>16</xdr:col>
                    <xdr:colOff>198120</xdr:colOff>
                    <xdr:row>29</xdr:row>
                    <xdr:rowOff>243840</xdr:rowOff>
                  </from>
                  <to>
                    <xdr:col>16</xdr:col>
                    <xdr:colOff>441960</xdr:colOff>
                    <xdr:row>30</xdr:row>
                    <xdr:rowOff>236220</xdr:rowOff>
                  </to>
                </anchor>
              </controlPr>
            </control>
          </mc:Choice>
        </mc:AlternateContent>
        <mc:AlternateContent xmlns:mc="http://schemas.openxmlformats.org/markup-compatibility/2006">
          <mc:Choice Requires="x14">
            <control shapeId="5233" r:id="rId106" name="Check Box 113">
              <controlPr defaultSize="0" autoFill="0" autoLine="0" autoPict="0">
                <anchor moveWithCells="1">
                  <from>
                    <xdr:col>16</xdr:col>
                    <xdr:colOff>198120</xdr:colOff>
                    <xdr:row>29</xdr:row>
                    <xdr:rowOff>243840</xdr:rowOff>
                  </from>
                  <to>
                    <xdr:col>16</xdr:col>
                    <xdr:colOff>441960</xdr:colOff>
                    <xdr:row>30</xdr:row>
                    <xdr:rowOff>236220</xdr:rowOff>
                  </to>
                </anchor>
              </controlPr>
            </control>
          </mc:Choice>
        </mc:AlternateContent>
        <mc:AlternateContent xmlns:mc="http://schemas.openxmlformats.org/markup-compatibility/2006">
          <mc:Choice Requires="x14">
            <control shapeId="5234" r:id="rId107" name="Check Box 114">
              <controlPr defaultSize="0" autoFill="0" autoLine="0" autoPict="0">
                <anchor moveWithCells="1">
                  <from>
                    <xdr:col>16</xdr:col>
                    <xdr:colOff>198120</xdr:colOff>
                    <xdr:row>30</xdr:row>
                    <xdr:rowOff>243840</xdr:rowOff>
                  </from>
                  <to>
                    <xdr:col>16</xdr:col>
                    <xdr:colOff>441960</xdr:colOff>
                    <xdr:row>31</xdr:row>
                    <xdr:rowOff>236220</xdr:rowOff>
                  </to>
                </anchor>
              </controlPr>
            </control>
          </mc:Choice>
        </mc:AlternateContent>
        <mc:AlternateContent xmlns:mc="http://schemas.openxmlformats.org/markup-compatibility/2006">
          <mc:Choice Requires="x14">
            <control shapeId="5235" r:id="rId108" name="Check Box 115">
              <controlPr defaultSize="0" autoFill="0" autoLine="0" autoPict="0">
                <anchor moveWithCells="1">
                  <from>
                    <xdr:col>16</xdr:col>
                    <xdr:colOff>198120</xdr:colOff>
                    <xdr:row>30</xdr:row>
                    <xdr:rowOff>243840</xdr:rowOff>
                  </from>
                  <to>
                    <xdr:col>16</xdr:col>
                    <xdr:colOff>441960</xdr:colOff>
                    <xdr:row>31</xdr:row>
                    <xdr:rowOff>236220</xdr:rowOff>
                  </to>
                </anchor>
              </controlPr>
            </control>
          </mc:Choice>
        </mc:AlternateContent>
        <mc:AlternateContent xmlns:mc="http://schemas.openxmlformats.org/markup-compatibility/2006">
          <mc:Choice Requires="x14">
            <control shapeId="5236" r:id="rId109" name="Check Box 116">
              <controlPr defaultSize="0" autoFill="0" autoLine="0" autoPict="0">
                <anchor moveWithCells="1">
                  <from>
                    <xdr:col>16</xdr:col>
                    <xdr:colOff>198120</xdr:colOff>
                    <xdr:row>31</xdr:row>
                    <xdr:rowOff>243840</xdr:rowOff>
                  </from>
                  <to>
                    <xdr:col>16</xdr:col>
                    <xdr:colOff>441960</xdr:colOff>
                    <xdr:row>32</xdr:row>
                    <xdr:rowOff>236220</xdr:rowOff>
                  </to>
                </anchor>
              </controlPr>
            </control>
          </mc:Choice>
        </mc:AlternateContent>
        <mc:AlternateContent xmlns:mc="http://schemas.openxmlformats.org/markup-compatibility/2006">
          <mc:Choice Requires="x14">
            <control shapeId="5237" r:id="rId110" name="Check Box 117">
              <controlPr defaultSize="0" autoFill="0" autoLine="0" autoPict="0">
                <anchor moveWithCells="1">
                  <from>
                    <xdr:col>16</xdr:col>
                    <xdr:colOff>198120</xdr:colOff>
                    <xdr:row>31</xdr:row>
                    <xdr:rowOff>243840</xdr:rowOff>
                  </from>
                  <to>
                    <xdr:col>16</xdr:col>
                    <xdr:colOff>441960</xdr:colOff>
                    <xdr:row>32</xdr:row>
                    <xdr:rowOff>236220</xdr:rowOff>
                  </to>
                </anchor>
              </controlPr>
            </control>
          </mc:Choice>
        </mc:AlternateContent>
        <mc:AlternateContent xmlns:mc="http://schemas.openxmlformats.org/markup-compatibility/2006">
          <mc:Choice Requires="x14">
            <control shapeId="5238" r:id="rId111" name="Check Box 118">
              <controlPr defaultSize="0" autoFill="0" autoLine="0" autoPict="0">
                <anchor moveWithCells="1">
                  <from>
                    <xdr:col>16</xdr:col>
                    <xdr:colOff>198120</xdr:colOff>
                    <xdr:row>32</xdr:row>
                    <xdr:rowOff>243840</xdr:rowOff>
                  </from>
                  <to>
                    <xdr:col>16</xdr:col>
                    <xdr:colOff>441960</xdr:colOff>
                    <xdr:row>33</xdr:row>
                    <xdr:rowOff>236220</xdr:rowOff>
                  </to>
                </anchor>
              </controlPr>
            </control>
          </mc:Choice>
        </mc:AlternateContent>
        <mc:AlternateContent xmlns:mc="http://schemas.openxmlformats.org/markup-compatibility/2006">
          <mc:Choice Requires="x14">
            <control shapeId="5239" r:id="rId112" name="Check Box 119">
              <controlPr defaultSize="0" autoFill="0" autoLine="0" autoPict="0">
                <anchor moveWithCells="1">
                  <from>
                    <xdr:col>16</xdr:col>
                    <xdr:colOff>198120</xdr:colOff>
                    <xdr:row>32</xdr:row>
                    <xdr:rowOff>243840</xdr:rowOff>
                  </from>
                  <to>
                    <xdr:col>16</xdr:col>
                    <xdr:colOff>441960</xdr:colOff>
                    <xdr:row>33</xdr:row>
                    <xdr:rowOff>236220</xdr:rowOff>
                  </to>
                </anchor>
              </controlPr>
            </control>
          </mc:Choice>
        </mc:AlternateContent>
        <mc:AlternateContent xmlns:mc="http://schemas.openxmlformats.org/markup-compatibility/2006">
          <mc:Choice Requires="x14">
            <control shapeId="5240" r:id="rId113" name="Check Box 120">
              <controlPr defaultSize="0" autoFill="0" autoLine="0" autoPict="0">
                <anchor moveWithCells="1">
                  <from>
                    <xdr:col>16</xdr:col>
                    <xdr:colOff>198120</xdr:colOff>
                    <xdr:row>33</xdr:row>
                    <xdr:rowOff>243840</xdr:rowOff>
                  </from>
                  <to>
                    <xdr:col>16</xdr:col>
                    <xdr:colOff>441960</xdr:colOff>
                    <xdr:row>34</xdr:row>
                    <xdr:rowOff>236220</xdr:rowOff>
                  </to>
                </anchor>
              </controlPr>
            </control>
          </mc:Choice>
        </mc:AlternateContent>
        <mc:AlternateContent xmlns:mc="http://schemas.openxmlformats.org/markup-compatibility/2006">
          <mc:Choice Requires="x14">
            <control shapeId="5241" r:id="rId114" name="Check Box 121">
              <controlPr defaultSize="0" autoFill="0" autoLine="0" autoPict="0">
                <anchor moveWithCells="1">
                  <from>
                    <xdr:col>16</xdr:col>
                    <xdr:colOff>198120</xdr:colOff>
                    <xdr:row>33</xdr:row>
                    <xdr:rowOff>243840</xdr:rowOff>
                  </from>
                  <to>
                    <xdr:col>16</xdr:col>
                    <xdr:colOff>441960</xdr:colOff>
                    <xdr:row>34</xdr:row>
                    <xdr:rowOff>236220</xdr:rowOff>
                  </to>
                </anchor>
              </controlPr>
            </control>
          </mc:Choice>
        </mc:AlternateContent>
        <mc:AlternateContent xmlns:mc="http://schemas.openxmlformats.org/markup-compatibility/2006">
          <mc:Choice Requires="x14">
            <control shapeId="5242" r:id="rId115" name="Check Box 122">
              <controlPr defaultSize="0" autoFill="0" autoLine="0" autoPict="0">
                <anchor moveWithCells="1">
                  <from>
                    <xdr:col>16</xdr:col>
                    <xdr:colOff>198120</xdr:colOff>
                    <xdr:row>34</xdr:row>
                    <xdr:rowOff>243840</xdr:rowOff>
                  </from>
                  <to>
                    <xdr:col>16</xdr:col>
                    <xdr:colOff>441960</xdr:colOff>
                    <xdr:row>35</xdr:row>
                    <xdr:rowOff>236220</xdr:rowOff>
                  </to>
                </anchor>
              </controlPr>
            </control>
          </mc:Choice>
        </mc:AlternateContent>
        <mc:AlternateContent xmlns:mc="http://schemas.openxmlformats.org/markup-compatibility/2006">
          <mc:Choice Requires="x14">
            <control shapeId="5243" r:id="rId116" name="Check Box 123">
              <controlPr defaultSize="0" autoFill="0" autoLine="0" autoPict="0">
                <anchor moveWithCells="1">
                  <from>
                    <xdr:col>16</xdr:col>
                    <xdr:colOff>198120</xdr:colOff>
                    <xdr:row>34</xdr:row>
                    <xdr:rowOff>243840</xdr:rowOff>
                  </from>
                  <to>
                    <xdr:col>16</xdr:col>
                    <xdr:colOff>441960</xdr:colOff>
                    <xdr:row>35</xdr:row>
                    <xdr:rowOff>236220</xdr:rowOff>
                  </to>
                </anchor>
              </controlPr>
            </control>
          </mc:Choice>
        </mc:AlternateContent>
        <mc:AlternateContent xmlns:mc="http://schemas.openxmlformats.org/markup-compatibility/2006">
          <mc:Choice Requires="x14">
            <control shapeId="5244" r:id="rId117" name="Check Box 124">
              <controlPr defaultSize="0" autoFill="0" autoLine="0" autoPict="0">
                <anchor moveWithCells="1">
                  <from>
                    <xdr:col>16</xdr:col>
                    <xdr:colOff>198120</xdr:colOff>
                    <xdr:row>35</xdr:row>
                    <xdr:rowOff>243840</xdr:rowOff>
                  </from>
                  <to>
                    <xdr:col>16</xdr:col>
                    <xdr:colOff>441960</xdr:colOff>
                    <xdr:row>36</xdr:row>
                    <xdr:rowOff>236220</xdr:rowOff>
                  </to>
                </anchor>
              </controlPr>
            </control>
          </mc:Choice>
        </mc:AlternateContent>
        <mc:AlternateContent xmlns:mc="http://schemas.openxmlformats.org/markup-compatibility/2006">
          <mc:Choice Requires="x14">
            <control shapeId="5245" r:id="rId118" name="Check Box 125">
              <controlPr defaultSize="0" autoFill="0" autoLine="0" autoPict="0">
                <anchor moveWithCells="1">
                  <from>
                    <xdr:col>16</xdr:col>
                    <xdr:colOff>198120</xdr:colOff>
                    <xdr:row>35</xdr:row>
                    <xdr:rowOff>243840</xdr:rowOff>
                  </from>
                  <to>
                    <xdr:col>16</xdr:col>
                    <xdr:colOff>441960</xdr:colOff>
                    <xdr:row>36</xdr:row>
                    <xdr:rowOff>236220</xdr:rowOff>
                  </to>
                </anchor>
              </controlPr>
            </control>
          </mc:Choice>
        </mc:AlternateContent>
        <mc:AlternateContent xmlns:mc="http://schemas.openxmlformats.org/markup-compatibility/2006">
          <mc:Choice Requires="x14">
            <control shapeId="5246" r:id="rId119" name="Check Box 126">
              <controlPr defaultSize="0" autoFill="0" autoLine="0" autoPict="0">
                <anchor moveWithCells="1">
                  <from>
                    <xdr:col>16</xdr:col>
                    <xdr:colOff>198120</xdr:colOff>
                    <xdr:row>36</xdr:row>
                    <xdr:rowOff>243840</xdr:rowOff>
                  </from>
                  <to>
                    <xdr:col>16</xdr:col>
                    <xdr:colOff>441960</xdr:colOff>
                    <xdr:row>37</xdr:row>
                    <xdr:rowOff>236220</xdr:rowOff>
                  </to>
                </anchor>
              </controlPr>
            </control>
          </mc:Choice>
        </mc:AlternateContent>
        <mc:AlternateContent xmlns:mc="http://schemas.openxmlformats.org/markup-compatibility/2006">
          <mc:Choice Requires="x14">
            <control shapeId="5247" r:id="rId120" name="Check Box 127">
              <controlPr defaultSize="0" autoFill="0" autoLine="0" autoPict="0">
                <anchor moveWithCells="1">
                  <from>
                    <xdr:col>16</xdr:col>
                    <xdr:colOff>198120</xdr:colOff>
                    <xdr:row>36</xdr:row>
                    <xdr:rowOff>243840</xdr:rowOff>
                  </from>
                  <to>
                    <xdr:col>16</xdr:col>
                    <xdr:colOff>441960</xdr:colOff>
                    <xdr:row>37</xdr:row>
                    <xdr:rowOff>236220</xdr:rowOff>
                  </to>
                </anchor>
              </controlPr>
            </control>
          </mc:Choice>
        </mc:AlternateContent>
        <mc:AlternateContent xmlns:mc="http://schemas.openxmlformats.org/markup-compatibility/2006">
          <mc:Choice Requires="x14">
            <control shapeId="5248" r:id="rId121" name="Check Box 128">
              <controlPr defaultSize="0" autoFill="0" autoLine="0" autoPict="0">
                <anchor moveWithCells="1">
                  <from>
                    <xdr:col>16</xdr:col>
                    <xdr:colOff>198120</xdr:colOff>
                    <xdr:row>37</xdr:row>
                    <xdr:rowOff>243840</xdr:rowOff>
                  </from>
                  <to>
                    <xdr:col>16</xdr:col>
                    <xdr:colOff>441960</xdr:colOff>
                    <xdr:row>38</xdr:row>
                    <xdr:rowOff>236220</xdr:rowOff>
                  </to>
                </anchor>
              </controlPr>
            </control>
          </mc:Choice>
        </mc:AlternateContent>
        <mc:AlternateContent xmlns:mc="http://schemas.openxmlformats.org/markup-compatibility/2006">
          <mc:Choice Requires="x14">
            <control shapeId="5249" r:id="rId122" name="Check Box 129">
              <controlPr defaultSize="0" autoFill="0" autoLine="0" autoPict="0">
                <anchor moveWithCells="1">
                  <from>
                    <xdr:col>16</xdr:col>
                    <xdr:colOff>198120</xdr:colOff>
                    <xdr:row>37</xdr:row>
                    <xdr:rowOff>243840</xdr:rowOff>
                  </from>
                  <to>
                    <xdr:col>16</xdr:col>
                    <xdr:colOff>441960</xdr:colOff>
                    <xdr:row>38</xdr:row>
                    <xdr:rowOff>236220</xdr:rowOff>
                  </to>
                </anchor>
              </controlPr>
            </control>
          </mc:Choice>
        </mc:AlternateContent>
        <mc:AlternateContent xmlns:mc="http://schemas.openxmlformats.org/markup-compatibility/2006">
          <mc:Choice Requires="x14">
            <control shapeId="5250" r:id="rId123" name="Check Box 130">
              <controlPr defaultSize="0" autoFill="0" autoLine="0" autoPict="0">
                <anchor moveWithCells="1">
                  <from>
                    <xdr:col>16</xdr:col>
                    <xdr:colOff>198120</xdr:colOff>
                    <xdr:row>38</xdr:row>
                    <xdr:rowOff>243840</xdr:rowOff>
                  </from>
                  <to>
                    <xdr:col>16</xdr:col>
                    <xdr:colOff>441960</xdr:colOff>
                    <xdr:row>39</xdr:row>
                    <xdr:rowOff>236220</xdr:rowOff>
                  </to>
                </anchor>
              </controlPr>
            </control>
          </mc:Choice>
        </mc:AlternateContent>
        <mc:AlternateContent xmlns:mc="http://schemas.openxmlformats.org/markup-compatibility/2006">
          <mc:Choice Requires="x14">
            <control shapeId="5251" r:id="rId124" name="Check Box 131">
              <controlPr defaultSize="0" autoFill="0" autoLine="0" autoPict="0">
                <anchor moveWithCells="1">
                  <from>
                    <xdr:col>16</xdr:col>
                    <xdr:colOff>198120</xdr:colOff>
                    <xdr:row>38</xdr:row>
                    <xdr:rowOff>243840</xdr:rowOff>
                  </from>
                  <to>
                    <xdr:col>16</xdr:col>
                    <xdr:colOff>441960</xdr:colOff>
                    <xdr:row>39</xdr:row>
                    <xdr:rowOff>236220</xdr:rowOff>
                  </to>
                </anchor>
              </controlPr>
            </control>
          </mc:Choice>
        </mc:AlternateContent>
        <mc:AlternateContent xmlns:mc="http://schemas.openxmlformats.org/markup-compatibility/2006">
          <mc:Choice Requires="x14">
            <control shapeId="5252" r:id="rId125" name="Check Box 132">
              <controlPr defaultSize="0" autoFill="0" autoLine="0" autoPict="0">
                <anchor moveWithCells="1">
                  <from>
                    <xdr:col>16</xdr:col>
                    <xdr:colOff>198120</xdr:colOff>
                    <xdr:row>40</xdr:row>
                    <xdr:rowOff>243840</xdr:rowOff>
                  </from>
                  <to>
                    <xdr:col>16</xdr:col>
                    <xdr:colOff>441960</xdr:colOff>
                    <xdr:row>41</xdr:row>
                    <xdr:rowOff>236220</xdr:rowOff>
                  </to>
                </anchor>
              </controlPr>
            </control>
          </mc:Choice>
        </mc:AlternateContent>
        <mc:AlternateContent xmlns:mc="http://schemas.openxmlformats.org/markup-compatibility/2006">
          <mc:Choice Requires="x14">
            <control shapeId="5255" r:id="rId126" name="Check Box 135">
              <controlPr defaultSize="0" autoFill="0" autoLine="0" autoPict="0">
                <anchor moveWithCells="1">
                  <from>
                    <xdr:col>16</xdr:col>
                    <xdr:colOff>198120</xdr:colOff>
                    <xdr:row>40</xdr:row>
                    <xdr:rowOff>7620</xdr:rowOff>
                  </from>
                  <to>
                    <xdr:col>16</xdr:col>
                    <xdr:colOff>472440</xdr:colOff>
                    <xdr:row>41</xdr:row>
                    <xdr:rowOff>7620</xdr:rowOff>
                  </to>
                </anchor>
              </controlPr>
            </control>
          </mc:Choice>
        </mc:AlternateContent>
        <mc:AlternateContent xmlns:mc="http://schemas.openxmlformats.org/markup-compatibility/2006">
          <mc:Choice Requires="x14">
            <control shapeId="5256" r:id="rId127" name="Check Box 136">
              <controlPr defaultSize="0" autoFill="0" autoLine="0" autoPict="0">
                <anchor moveWithCells="1">
                  <from>
                    <xdr:col>16</xdr:col>
                    <xdr:colOff>205740</xdr:colOff>
                    <xdr:row>43</xdr:row>
                    <xdr:rowOff>7620</xdr:rowOff>
                  </from>
                  <to>
                    <xdr:col>16</xdr:col>
                    <xdr:colOff>449580</xdr:colOff>
                    <xdr:row>44</xdr:row>
                    <xdr:rowOff>0</xdr:rowOff>
                  </to>
                </anchor>
              </controlPr>
            </control>
          </mc:Choice>
        </mc:AlternateContent>
        <mc:AlternateContent xmlns:mc="http://schemas.openxmlformats.org/markup-compatibility/2006">
          <mc:Choice Requires="x14">
            <control shapeId="5257" r:id="rId128" name="Check Box 137">
              <controlPr defaultSize="0" autoFill="0" autoLine="0" autoPict="0">
                <anchor moveWithCells="1">
                  <from>
                    <xdr:col>16</xdr:col>
                    <xdr:colOff>205740</xdr:colOff>
                    <xdr:row>44</xdr:row>
                    <xdr:rowOff>7620</xdr:rowOff>
                  </from>
                  <to>
                    <xdr:col>16</xdr:col>
                    <xdr:colOff>449580</xdr:colOff>
                    <xdr:row>45</xdr:row>
                    <xdr:rowOff>0</xdr:rowOff>
                  </to>
                </anchor>
              </controlPr>
            </control>
          </mc:Choice>
        </mc:AlternateContent>
        <mc:AlternateContent xmlns:mc="http://schemas.openxmlformats.org/markup-compatibility/2006">
          <mc:Choice Requires="x14">
            <control shapeId="5258" r:id="rId129" name="Check Box 138">
              <controlPr defaultSize="0" autoFill="0" autoLine="0" autoPict="0">
                <anchor moveWithCells="1">
                  <from>
                    <xdr:col>16</xdr:col>
                    <xdr:colOff>205740</xdr:colOff>
                    <xdr:row>44</xdr:row>
                    <xdr:rowOff>7620</xdr:rowOff>
                  </from>
                  <to>
                    <xdr:col>16</xdr:col>
                    <xdr:colOff>449580</xdr:colOff>
                    <xdr:row>45</xdr:row>
                    <xdr:rowOff>0</xdr:rowOff>
                  </to>
                </anchor>
              </controlPr>
            </control>
          </mc:Choice>
        </mc:AlternateContent>
        <mc:AlternateContent xmlns:mc="http://schemas.openxmlformats.org/markup-compatibility/2006">
          <mc:Choice Requires="x14">
            <control shapeId="5259" r:id="rId130" name="Check Box 139">
              <controlPr defaultSize="0" autoFill="0" autoLine="0" autoPict="0">
                <anchor moveWithCells="1">
                  <from>
                    <xdr:col>16</xdr:col>
                    <xdr:colOff>205740</xdr:colOff>
                    <xdr:row>45</xdr:row>
                    <xdr:rowOff>7620</xdr:rowOff>
                  </from>
                  <to>
                    <xdr:col>16</xdr:col>
                    <xdr:colOff>449580</xdr:colOff>
                    <xdr:row>46</xdr:row>
                    <xdr:rowOff>0</xdr:rowOff>
                  </to>
                </anchor>
              </controlPr>
            </control>
          </mc:Choice>
        </mc:AlternateContent>
        <mc:AlternateContent xmlns:mc="http://schemas.openxmlformats.org/markup-compatibility/2006">
          <mc:Choice Requires="x14">
            <control shapeId="5260" r:id="rId131" name="Check Box 140">
              <controlPr defaultSize="0" autoFill="0" autoLine="0" autoPict="0">
                <anchor moveWithCells="1">
                  <from>
                    <xdr:col>16</xdr:col>
                    <xdr:colOff>205740</xdr:colOff>
                    <xdr:row>45</xdr:row>
                    <xdr:rowOff>7620</xdr:rowOff>
                  </from>
                  <to>
                    <xdr:col>16</xdr:col>
                    <xdr:colOff>449580</xdr:colOff>
                    <xdr:row>46</xdr:row>
                    <xdr:rowOff>0</xdr:rowOff>
                  </to>
                </anchor>
              </controlPr>
            </control>
          </mc:Choice>
        </mc:AlternateContent>
        <mc:AlternateContent xmlns:mc="http://schemas.openxmlformats.org/markup-compatibility/2006">
          <mc:Choice Requires="x14">
            <control shapeId="5261" r:id="rId132" name="Check Box 141">
              <controlPr defaultSize="0" autoFill="0" autoLine="0" autoPict="0">
                <anchor moveWithCells="1">
                  <from>
                    <xdr:col>16</xdr:col>
                    <xdr:colOff>205740</xdr:colOff>
                    <xdr:row>45</xdr:row>
                    <xdr:rowOff>7620</xdr:rowOff>
                  </from>
                  <to>
                    <xdr:col>16</xdr:col>
                    <xdr:colOff>449580</xdr:colOff>
                    <xdr:row>46</xdr:row>
                    <xdr:rowOff>0</xdr:rowOff>
                  </to>
                </anchor>
              </controlPr>
            </control>
          </mc:Choice>
        </mc:AlternateContent>
        <mc:AlternateContent xmlns:mc="http://schemas.openxmlformats.org/markup-compatibility/2006">
          <mc:Choice Requires="x14">
            <control shapeId="5262" r:id="rId133" name="Check Box 142">
              <controlPr defaultSize="0" autoFill="0" autoLine="0" autoPict="0">
                <anchor moveWithCells="1">
                  <from>
                    <xdr:col>16</xdr:col>
                    <xdr:colOff>205740</xdr:colOff>
                    <xdr:row>46</xdr:row>
                    <xdr:rowOff>7620</xdr:rowOff>
                  </from>
                  <to>
                    <xdr:col>16</xdr:col>
                    <xdr:colOff>449580</xdr:colOff>
                    <xdr:row>47</xdr:row>
                    <xdr:rowOff>0</xdr:rowOff>
                  </to>
                </anchor>
              </controlPr>
            </control>
          </mc:Choice>
        </mc:AlternateContent>
        <mc:AlternateContent xmlns:mc="http://schemas.openxmlformats.org/markup-compatibility/2006">
          <mc:Choice Requires="x14">
            <control shapeId="5263" r:id="rId134" name="Check Box 143">
              <controlPr defaultSize="0" autoFill="0" autoLine="0" autoPict="0">
                <anchor moveWithCells="1">
                  <from>
                    <xdr:col>16</xdr:col>
                    <xdr:colOff>205740</xdr:colOff>
                    <xdr:row>46</xdr:row>
                    <xdr:rowOff>7620</xdr:rowOff>
                  </from>
                  <to>
                    <xdr:col>16</xdr:col>
                    <xdr:colOff>449580</xdr:colOff>
                    <xdr:row>47</xdr:row>
                    <xdr:rowOff>0</xdr:rowOff>
                  </to>
                </anchor>
              </controlPr>
            </control>
          </mc:Choice>
        </mc:AlternateContent>
        <mc:AlternateContent xmlns:mc="http://schemas.openxmlformats.org/markup-compatibility/2006">
          <mc:Choice Requires="x14">
            <control shapeId="5264" r:id="rId135" name="Check Box 144">
              <controlPr defaultSize="0" autoFill="0" autoLine="0" autoPict="0">
                <anchor moveWithCells="1">
                  <from>
                    <xdr:col>16</xdr:col>
                    <xdr:colOff>205740</xdr:colOff>
                    <xdr:row>46</xdr:row>
                    <xdr:rowOff>7620</xdr:rowOff>
                  </from>
                  <to>
                    <xdr:col>16</xdr:col>
                    <xdr:colOff>449580</xdr:colOff>
                    <xdr:row>47</xdr:row>
                    <xdr:rowOff>0</xdr:rowOff>
                  </to>
                </anchor>
              </controlPr>
            </control>
          </mc:Choice>
        </mc:AlternateContent>
        <mc:AlternateContent xmlns:mc="http://schemas.openxmlformats.org/markup-compatibility/2006">
          <mc:Choice Requires="x14">
            <control shapeId="5265" r:id="rId136" name="Check Box 145">
              <controlPr defaultSize="0" autoFill="0" autoLine="0" autoPict="0">
                <anchor moveWithCells="1">
                  <from>
                    <xdr:col>16</xdr:col>
                    <xdr:colOff>205740</xdr:colOff>
                    <xdr:row>46</xdr:row>
                    <xdr:rowOff>7620</xdr:rowOff>
                  </from>
                  <to>
                    <xdr:col>16</xdr:col>
                    <xdr:colOff>449580</xdr:colOff>
                    <xdr:row>47</xdr:row>
                    <xdr:rowOff>0</xdr:rowOff>
                  </to>
                </anchor>
              </controlPr>
            </control>
          </mc:Choice>
        </mc:AlternateContent>
        <mc:AlternateContent xmlns:mc="http://schemas.openxmlformats.org/markup-compatibility/2006">
          <mc:Choice Requires="x14">
            <control shapeId="5266" r:id="rId137" name="Check Box 146">
              <controlPr defaultSize="0" autoFill="0" autoLine="0" autoPict="0">
                <anchor moveWithCells="1">
                  <from>
                    <xdr:col>16</xdr:col>
                    <xdr:colOff>205740</xdr:colOff>
                    <xdr:row>47</xdr:row>
                    <xdr:rowOff>7620</xdr:rowOff>
                  </from>
                  <to>
                    <xdr:col>16</xdr:col>
                    <xdr:colOff>449580</xdr:colOff>
                    <xdr:row>48</xdr:row>
                    <xdr:rowOff>0</xdr:rowOff>
                  </to>
                </anchor>
              </controlPr>
            </control>
          </mc:Choice>
        </mc:AlternateContent>
        <mc:AlternateContent xmlns:mc="http://schemas.openxmlformats.org/markup-compatibility/2006">
          <mc:Choice Requires="x14">
            <control shapeId="5267" r:id="rId138" name="Check Box 147">
              <controlPr defaultSize="0" autoFill="0" autoLine="0" autoPict="0">
                <anchor moveWithCells="1">
                  <from>
                    <xdr:col>16</xdr:col>
                    <xdr:colOff>205740</xdr:colOff>
                    <xdr:row>46</xdr:row>
                    <xdr:rowOff>7620</xdr:rowOff>
                  </from>
                  <to>
                    <xdr:col>16</xdr:col>
                    <xdr:colOff>449580</xdr:colOff>
                    <xdr:row>47</xdr:row>
                    <xdr:rowOff>0</xdr:rowOff>
                  </to>
                </anchor>
              </controlPr>
            </control>
          </mc:Choice>
        </mc:AlternateContent>
        <mc:AlternateContent xmlns:mc="http://schemas.openxmlformats.org/markup-compatibility/2006">
          <mc:Choice Requires="x14">
            <control shapeId="5268" r:id="rId139" name="Check Box 148">
              <controlPr defaultSize="0" autoFill="0" autoLine="0" autoPict="0">
                <anchor moveWithCells="1">
                  <from>
                    <xdr:col>16</xdr:col>
                    <xdr:colOff>205740</xdr:colOff>
                    <xdr:row>46</xdr:row>
                    <xdr:rowOff>7620</xdr:rowOff>
                  </from>
                  <to>
                    <xdr:col>16</xdr:col>
                    <xdr:colOff>449580</xdr:colOff>
                    <xdr:row>47</xdr:row>
                    <xdr:rowOff>0</xdr:rowOff>
                  </to>
                </anchor>
              </controlPr>
            </control>
          </mc:Choice>
        </mc:AlternateContent>
        <mc:AlternateContent xmlns:mc="http://schemas.openxmlformats.org/markup-compatibility/2006">
          <mc:Choice Requires="x14">
            <control shapeId="5269" r:id="rId140" name="Check Box 149">
              <controlPr defaultSize="0" autoFill="0" autoLine="0" autoPict="0">
                <anchor moveWithCells="1">
                  <from>
                    <xdr:col>16</xdr:col>
                    <xdr:colOff>205740</xdr:colOff>
                    <xdr:row>46</xdr:row>
                    <xdr:rowOff>7620</xdr:rowOff>
                  </from>
                  <to>
                    <xdr:col>16</xdr:col>
                    <xdr:colOff>449580</xdr:colOff>
                    <xdr:row>47</xdr:row>
                    <xdr:rowOff>0</xdr:rowOff>
                  </to>
                </anchor>
              </controlPr>
            </control>
          </mc:Choice>
        </mc:AlternateContent>
        <mc:AlternateContent xmlns:mc="http://schemas.openxmlformats.org/markup-compatibility/2006">
          <mc:Choice Requires="x14">
            <control shapeId="5270" r:id="rId141" name="Check Box 150">
              <controlPr defaultSize="0" autoFill="0" autoLine="0" autoPict="0">
                <anchor moveWithCells="1">
                  <from>
                    <xdr:col>16</xdr:col>
                    <xdr:colOff>205740</xdr:colOff>
                    <xdr:row>46</xdr:row>
                    <xdr:rowOff>7620</xdr:rowOff>
                  </from>
                  <to>
                    <xdr:col>16</xdr:col>
                    <xdr:colOff>449580</xdr:colOff>
                    <xdr:row>47</xdr:row>
                    <xdr:rowOff>0</xdr:rowOff>
                  </to>
                </anchor>
              </controlPr>
            </control>
          </mc:Choice>
        </mc:AlternateContent>
        <mc:AlternateContent xmlns:mc="http://schemas.openxmlformats.org/markup-compatibility/2006">
          <mc:Choice Requires="x14">
            <control shapeId="5271" r:id="rId142" name="Check Box 151">
              <controlPr defaultSize="0" autoFill="0" autoLine="0" autoPict="0">
                <anchor moveWithCells="1">
                  <from>
                    <xdr:col>16</xdr:col>
                    <xdr:colOff>205740</xdr:colOff>
                    <xdr:row>47</xdr:row>
                    <xdr:rowOff>7620</xdr:rowOff>
                  </from>
                  <to>
                    <xdr:col>16</xdr:col>
                    <xdr:colOff>449580</xdr:colOff>
                    <xdr:row>48</xdr:row>
                    <xdr:rowOff>0</xdr:rowOff>
                  </to>
                </anchor>
              </controlPr>
            </control>
          </mc:Choice>
        </mc:AlternateContent>
        <mc:AlternateContent xmlns:mc="http://schemas.openxmlformats.org/markup-compatibility/2006">
          <mc:Choice Requires="x14">
            <control shapeId="5272" r:id="rId143" name="Check Box 152">
              <controlPr defaultSize="0" autoFill="0" autoLine="0" autoPict="0">
                <anchor moveWithCells="1">
                  <from>
                    <xdr:col>16</xdr:col>
                    <xdr:colOff>205740</xdr:colOff>
                    <xdr:row>47</xdr:row>
                    <xdr:rowOff>7620</xdr:rowOff>
                  </from>
                  <to>
                    <xdr:col>16</xdr:col>
                    <xdr:colOff>449580</xdr:colOff>
                    <xdr:row>48</xdr:row>
                    <xdr:rowOff>0</xdr:rowOff>
                  </to>
                </anchor>
              </controlPr>
            </control>
          </mc:Choice>
        </mc:AlternateContent>
        <mc:AlternateContent xmlns:mc="http://schemas.openxmlformats.org/markup-compatibility/2006">
          <mc:Choice Requires="x14">
            <control shapeId="5273" r:id="rId144" name="Check Box 153">
              <controlPr defaultSize="0" autoFill="0" autoLine="0" autoPict="0">
                <anchor moveWithCells="1">
                  <from>
                    <xdr:col>16</xdr:col>
                    <xdr:colOff>205740</xdr:colOff>
                    <xdr:row>47</xdr:row>
                    <xdr:rowOff>7620</xdr:rowOff>
                  </from>
                  <to>
                    <xdr:col>16</xdr:col>
                    <xdr:colOff>449580</xdr:colOff>
                    <xdr:row>48</xdr:row>
                    <xdr:rowOff>0</xdr:rowOff>
                  </to>
                </anchor>
              </controlPr>
            </control>
          </mc:Choice>
        </mc:AlternateContent>
        <mc:AlternateContent xmlns:mc="http://schemas.openxmlformats.org/markup-compatibility/2006">
          <mc:Choice Requires="x14">
            <control shapeId="5274" r:id="rId145" name="Check Box 154">
              <controlPr defaultSize="0" autoFill="0" autoLine="0" autoPict="0">
                <anchor moveWithCells="1">
                  <from>
                    <xdr:col>16</xdr:col>
                    <xdr:colOff>205740</xdr:colOff>
                    <xdr:row>47</xdr:row>
                    <xdr:rowOff>7620</xdr:rowOff>
                  </from>
                  <to>
                    <xdr:col>16</xdr:col>
                    <xdr:colOff>449580</xdr:colOff>
                    <xdr:row>48</xdr:row>
                    <xdr:rowOff>0</xdr:rowOff>
                  </to>
                </anchor>
              </controlPr>
            </control>
          </mc:Choice>
        </mc:AlternateContent>
        <mc:AlternateContent xmlns:mc="http://schemas.openxmlformats.org/markup-compatibility/2006">
          <mc:Choice Requires="x14">
            <control shapeId="5275" r:id="rId146" name="Check Box 155">
              <controlPr defaultSize="0" autoFill="0" autoLine="0" autoPict="0">
                <anchor moveWithCells="1">
                  <from>
                    <xdr:col>16</xdr:col>
                    <xdr:colOff>205740</xdr:colOff>
                    <xdr:row>47</xdr:row>
                    <xdr:rowOff>7620</xdr:rowOff>
                  </from>
                  <to>
                    <xdr:col>16</xdr:col>
                    <xdr:colOff>449580</xdr:colOff>
                    <xdr:row>48</xdr:row>
                    <xdr:rowOff>0</xdr:rowOff>
                  </to>
                </anchor>
              </controlPr>
            </control>
          </mc:Choice>
        </mc:AlternateContent>
        <mc:AlternateContent xmlns:mc="http://schemas.openxmlformats.org/markup-compatibility/2006">
          <mc:Choice Requires="x14">
            <control shapeId="5276" r:id="rId147" name="Check Box 156">
              <controlPr defaultSize="0" autoFill="0" autoLine="0" autoPict="0">
                <anchor moveWithCells="1">
                  <from>
                    <xdr:col>16</xdr:col>
                    <xdr:colOff>205740</xdr:colOff>
                    <xdr:row>48</xdr:row>
                    <xdr:rowOff>7620</xdr:rowOff>
                  </from>
                  <to>
                    <xdr:col>16</xdr:col>
                    <xdr:colOff>449580</xdr:colOff>
                    <xdr:row>49</xdr:row>
                    <xdr:rowOff>0</xdr:rowOff>
                  </to>
                </anchor>
              </controlPr>
            </control>
          </mc:Choice>
        </mc:AlternateContent>
        <mc:AlternateContent xmlns:mc="http://schemas.openxmlformats.org/markup-compatibility/2006">
          <mc:Choice Requires="x14">
            <control shapeId="5277" r:id="rId148" name="Check Box 157">
              <controlPr defaultSize="0" autoFill="0" autoLine="0" autoPict="0">
                <anchor moveWithCells="1">
                  <from>
                    <xdr:col>16</xdr:col>
                    <xdr:colOff>205740</xdr:colOff>
                    <xdr:row>47</xdr:row>
                    <xdr:rowOff>7620</xdr:rowOff>
                  </from>
                  <to>
                    <xdr:col>16</xdr:col>
                    <xdr:colOff>449580</xdr:colOff>
                    <xdr:row>48</xdr:row>
                    <xdr:rowOff>0</xdr:rowOff>
                  </to>
                </anchor>
              </controlPr>
            </control>
          </mc:Choice>
        </mc:AlternateContent>
        <mc:AlternateContent xmlns:mc="http://schemas.openxmlformats.org/markup-compatibility/2006">
          <mc:Choice Requires="x14">
            <control shapeId="5278" r:id="rId149" name="Check Box 158">
              <controlPr defaultSize="0" autoFill="0" autoLine="0" autoPict="0">
                <anchor moveWithCells="1">
                  <from>
                    <xdr:col>16</xdr:col>
                    <xdr:colOff>205740</xdr:colOff>
                    <xdr:row>47</xdr:row>
                    <xdr:rowOff>7620</xdr:rowOff>
                  </from>
                  <to>
                    <xdr:col>16</xdr:col>
                    <xdr:colOff>449580</xdr:colOff>
                    <xdr:row>48</xdr:row>
                    <xdr:rowOff>0</xdr:rowOff>
                  </to>
                </anchor>
              </controlPr>
            </control>
          </mc:Choice>
        </mc:AlternateContent>
        <mc:AlternateContent xmlns:mc="http://schemas.openxmlformats.org/markup-compatibility/2006">
          <mc:Choice Requires="x14">
            <control shapeId="5279" r:id="rId150" name="Check Box 159">
              <controlPr defaultSize="0" autoFill="0" autoLine="0" autoPict="0">
                <anchor moveWithCells="1">
                  <from>
                    <xdr:col>16</xdr:col>
                    <xdr:colOff>205740</xdr:colOff>
                    <xdr:row>47</xdr:row>
                    <xdr:rowOff>7620</xdr:rowOff>
                  </from>
                  <to>
                    <xdr:col>16</xdr:col>
                    <xdr:colOff>449580</xdr:colOff>
                    <xdr:row>48</xdr:row>
                    <xdr:rowOff>0</xdr:rowOff>
                  </to>
                </anchor>
              </controlPr>
            </control>
          </mc:Choice>
        </mc:AlternateContent>
        <mc:AlternateContent xmlns:mc="http://schemas.openxmlformats.org/markup-compatibility/2006">
          <mc:Choice Requires="x14">
            <control shapeId="5280" r:id="rId151" name="Check Box 160">
              <controlPr defaultSize="0" autoFill="0" autoLine="0" autoPict="0">
                <anchor moveWithCells="1">
                  <from>
                    <xdr:col>16</xdr:col>
                    <xdr:colOff>205740</xdr:colOff>
                    <xdr:row>47</xdr:row>
                    <xdr:rowOff>7620</xdr:rowOff>
                  </from>
                  <to>
                    <xdr:col>16</xdr:col>
                    <xdr:colOff>449580</xdr:colOff>
                    <xdr:row>48</xdr:row>
                    <xdr:rowOff>0</xdr:rowOff>
                  </to>
                </anchor>
              </controlPr>
            </control>
          </mc:Choice>
        </mc:AlternateContent>
        <mc:AlternateContent xmlns:mc="http://schemas.openxmlformats.org/markup-compatibility/2006">
          <mc:Choice Requires="x14">
            <control shapeId="5281" r:id="rId152" name="Check Box 161">
              <controlPr defaultSize="0" autoFill="0" autoLine="0" autoPict="0">
                <anchor moveWithCells="1">
                  <from>
                    <xdr:col>16</xdr:col>
                    <xdr:colOff>205740</xdr:colOff>
                    <xdr:row>48</xdr:row>
                    <xdr:rowOff>7620</xdr:rowOff>
                  </from>
                  <to>
                    <xdr:col>16</xdr:col>
                    <xdr:colOff>449580</xdr:colOff>
                    <xdr:row>49</xdr:row>
                    <xdr:rowOff>0</xdr:rowOff>
                  </to>
                </anchor>
              </controlPr>
            </control>
          </mc:Choice>
        </mc:AlternateContent>
        <mc:AlternateContent xmlns:mc="http://schemas.openxmlformats.org/markup-compatibility/2006">
          <mc:Choice Requires="x14">
            <control shapeId="5282" r:id="rId153" name="Check Box 162">
              <controlPr defaultSize="0" autoFill="0" autoLine="0" autoPict="0">
                <anchor moveWithCells="1">
                  <from>
                    <xdr:col>16</xdr:col>
                    <xdr:colOff>205740</xdr:colOff>
                    <xdr:row>48</xdr:row>
                    <xdr:rowOff>7620</xdr:rowOff>
                  </from>
                  <to>
                    <xdr:col>16</xdr:col>
                    <xdr:colOff>449580</xdr:colOff>
                    <xdr:row>49</xdr:row>
                    <xdr:rowOff>0</xdr:rowOff>
                  </to>
                </anchor>
              </controlPr>
            </control>
          </mc:Choice>
        </mc:AlternateContent>
        <mc:AlternateContent xmlns:mc="http://schemas.openxmlformats.org/markup-compatibility/2006">
          <mc:Choice Requires="x14">
            <control shapeId="5283" r:id="rId154" name="Check Box 163">
              <controlPr defaultSize="0" autoFill="0" autoLine="0" autoPict="0">
                <anchor moveWithCells="1">
                  <from>
                    <xdr:col>16</xdr:col>
                    <xdr:colOff>205740</xdr:colOff>
                    <xdr:row>48</xdr:row>
                    <xdr:rowOff>7620</xdr:rowOff>
                  </from>
                  <to>
                    <xdr:col>16</xdr:col>
                    <xdr:colOff>449580</xdr:colOff>
                    <xdr:row>49</xdr:row>
                    <xdr:rowOff>0</xdr:rowOff>
                  </to>
                </anchor>
              </controlPr>
            </control>
          </mc:Choice>
        </mc:AlternateContent>
        <mc:AlternateContent xmlns:mc="http://schemas.openxmlformats.org/markup-compatibility/2006">
          <mc:Choice Requires="x14">
            <control shapeId="5284" r:id="rId155" name="Check Box 164">
              <controlPr defaultSize="0" autoFill="0" autoLine="0" autoPict="0">
                <anchor moveWithCells="1">
                  <from>
                    <xdr:col>16</xdr:col>
                    <xdr:colOff>205740</xdr:colOff>
                    <xdr:row>48</xdr:row>
                    <xdr:rowOff>7620</xdr:rowOff>
                  </from>
                  <to>
                    <xdr:col>16</xdr:col>
                    <xdr:colOff>449580</xdr:colOff>
                    <xdr:row>49</xdr:row>
                    <xdr:rowOff>0</xdr:rowOff>
                  </to>
                </anchor>
              </controlPr>
            </control>
          </mc:Choice>
        </mc:AlternateContent>
        <mc:AlternateContent xmlns:mc="http://schemas.openxmlformats.org/markup-compatibility/2006">
          <mc:Choice Requires="x14">
            <control shapeId="5285" r:id="rId156" name="Check Box 165">
              <controlPr defaultSize="0" autoFill="0" autoLine="0" autoPict="0">
                <anchor moveWithCells="1">
                  <from>
                    <xdr:col>16</xdr:col>
                    <xdr:colOff>205740</xdr:colOff>
                    <xdr:row>48</xdr:row>
                    <xdr:rowOff>7620</xdr:rowOff>
                  </from>
                  <to>
                    <xdr:col>16</xdr:col>
                    <xdr:colOff>449580</xdr:colOff>
                    <xdr:row>49</xdr:row>
                    <xdr:rowOff>0</xdr:rowOff>
                  </to>
                </anchor>
              </controlPr>
            </control>
          </mc:Choice>
        </mc:AlternateContent>
        <mc:AlternateContent xmlns:mc="http://schemas.openxmlformats.org/markup-compatibility/2006">
          <mc:Choice Requires="x14">
            <control shapeId="5286" r:id="rId157" name="Check Box 166">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287" r:id="rId158" name="Check Box 167">
              <controlPr defaultSize="0" autoFill="0" autoLine="0" autoPict="0">
                <anchor moveWithCells="1">
                  <from>
                    <xdr:col>16</xdr:col>
                    <xdr:colOff>205740</xdr:colOff>
                    <xdr:row>48</xdr:row>
                    <xdr:rowOff>7620</xdr:rowOff>
                  </from>
                  <to>
                    <xdr:col>16</xdr:col>
                    <xdr:colOff>449580</xdr:colOff>
                    <xdr:row>49</xdr:row>
                    <xdr:rowOff>0</xdr:rowOff>
                  </to>
                </anchor>
              </controlPr>
            </control>
          </mc:Choice>
        </mc:AlternateContent>
        <mc:AlternateContent xmlns:mc="http://schemas.openxmlformats.org/markup-compatibility/2006">
          <mc:Choice Requires="x14">
            <control shapeId="5288" r:id="rId159" name="Check Box 168">
              <controlPr defaultSize="0" autoFill="0" autoLine="0" autoPict="0">
                <anchor moveWithCells="1">
                  <from>
                    <xdr:col>16</xdr:col>
                    <xdr:colOff>205740</xdr:colOff>
                    <xdr:row>48</xdr:row>
                    <xdr:rowOff>7620</xdr:rowOff>
                  </from>
                  <to>
                    <xdr:col>16</xdr:col>
                    <xdr:colOff>449580</xdr:colOff>
                    <xdr:row>49</xdr:row>
                    <xdr:rowOff>0</xdr:rowOff>
                  </to>
                </anchor>
              </controlPr>
            </control>
          </mc:Choice>
        </mc:AlternateContent>
        <mc:AlternateContent xmlns:mc="http://schemas.openxmlformats.org/markup-compatibility/2006">
          <mc:Choice Requires="x14">
            <control shapeId="5289" r:id="rId160" name="Check Box 169">
              <controlPr defaultSize="0" autoFill="0" autoLine="0" autoPict="0">
                <anchor moveWithCells="1">
                  <from>
                    <xdr:col>16</xdr:col>
                    <xdr:colOff>205740</xdr:colOff>
                    <xdr:row>48</xdr:row>
                    <xdr:rowOff>7620</xdr:rowOff>
                  </from>
                  <to>
                    <xdr:col>16</xdr:col>
                    <xdr:colOff>449580</xdr:colOff>
                    <xdr:row>49</xdr:row>
                    <xdr:rowOff>0</xdr:rowOff>
                  </to>
                </anchor>
              </controlPr>
            </control>
          </mc:Choice>
        </mc:AlternateContent>
        <mc:AlternateContent xmlns:mc="http://schemas.openxmlformats.org/markup-compatibility/2006">
          <mc:Choice Requires="x14">
            <control shapeId="5290" r:id="rId161" name="Check Box 170">
              <controlPr defaultSize="0" autoFill="0" autoLine="0" autoPict="0">
                <anchor moveWithCells="1">
                  <from>
                    <xdr:col>16</xdr:col>
                    <xdr:colOff>205740</xdr:colOff>
                    <xdr:row>48</xdr:row>
                    <xdr:rowOff>7620</xdr:rowOff>
                  </from>
                  <to>
                    <xdr:col>16</xdr:col>
                    <xdr:colOff>449580</xdr:colOff>
                    <xdr:row>49</xdr:row>
                    <xdr:rowOff>0</xdr:rowOff>
                  </to>
                </anchor>
              </controlPr>
            </control>
          </mc:Choice>
        </mc:AlternateContent>
        <mc:AlternateContent xmlns:mc="http://schemas.openxmlformats.org/markup-compatibility/2006">
          <mc:Choice Requires="x14">
            <control shapeId="5291" r:id="rId162" name="Check Box 171">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292" r:id="rId163" name="Check Box 172">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293" r:id="rId164" name="Check Box 173">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294" r:id="rId165" name="Check Box 174">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295" r:id="rId166" name="Check Box 175">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296" r:id="rId167" name="Check Box 176">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297" r:id="rId168" name="Check Box 177">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298" r:id="rId169" name="Check Box 178">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299" r:id="rId170" name="Check Box 179">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300" r:id="rId171" name="Check Box 180">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301" r:id="rId172" name="Check Box 181">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302" r:id="rId173" name="Check Box 182">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303" r:id="rId174" name="Check Box 183">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304" r:id="rId175" name="Check Box 184">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05" r:id="rId176" name="Check Box 185">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306" r:id="rId177" name="Check Box 186">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307" r:id="rId178" name="Check Box 187">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308" r:id="rId179" name="Check Box 188">
              <controlPr defaultSize="0" autoFill="0" autoLine="0" autoPict="0">
                <anchor moveWithCells="1">
                  <from>
                    <xdr:col>16</xdr:col>
                    <xdr:colOff>205740</xdr:colOff>
                    <xdr:row>49</xdr:row>
                    <xdr:rowOff>7620</xdr:rowOff>
                  </from>
                  <to>
                    <xdr:col>16</xdr:col>
                    <xdr:colOff>449580</xdr:colOff>
                    <xdr:row>50</xdr:row>
                    <xdr:rowOff>0</xdr:rowOff>
                  </to>
                </anchor>
              </controlPr>
            </control>
          </mc:Choice>
        </mc:AlternateContent>
        <mc:AlternateContent xmlns:mc="http://schemas.openxmlformats.org/markup-compatibility/2006">
          <mc:Choice Requires="x14">
            <control shapeId="5309" r:id="rId180" name="Check Box 189">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10" r:id="rId181" name="Check Box 190">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11" r:id="rId182" name="Check Box 191">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12" r:id="rId183" name="Check Box 192">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13" r:id="rId184" name="Check Box 193">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14" r:id="rId185" name="Check Box 194">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15" r:id="rId186" name="Check Box 195">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16" r:id="rId187" name="Check Box 196">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17" r:id="rId188" name="Check Box 197">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18" r:id="rId189" name="Check Box 198">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19" r:id="rId190" name="Check Box 199">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20" r:id="rId191" name="Check Box 200">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21" r:id="rId192" name="Check Box 201">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22" r:id="rId193" name="Check Box 202">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23" r:id="rId194" name="Check Box 203">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24" r:id="rId195" name="Check Box 204">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25" r:id="rId196" name="Check Box 205">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26" r:id="rId197" name="Check Box 206">
              <controlPr defaultSize="0" autoFill="0" autoLine="0" autoPict="0">
                <anchor moveWithCells="1">
                  <from>
                    <xdr:col>16</xdr:col>
                    <xdr:colOff>205740</xdr:colOff>
                    <xdr:row>50</xdr:row>
                    <xdr:rowOff>7620</xdr:rowOff>
                  </from>
                  <to>
                    <xdr:col>16</xdr:col>
                    <xdr:colOff>449580</xdr:colOff>
                    <xdr:row>51</xdr:row>
                    <xdr:rowOff>0</xdr:rowOff>
                  </to>
                </anchor>
              </controlPr>
            </control>
          </mc:Choice>
        </mc:AlternateContent>
        <mc:AlternateContent xmlns:mc="http://schemas.openxmlformats.org/markup-compatibility/2006">
          <mc:Choice Requires="x14">
            <control shapeId="5327" r:id="rId198" name="Check Box 207">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28" r:id="rId199" name="Check Box 208">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29" r:id="rId200" name="Check Box 209">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30" r:id="rId201" name="Check Box 210">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31" r:id="rId202" name="Check Box 211">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32" r:id="rId203" name="Check Box 212">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33" r:id="rId204" name="Check Box 213">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34" r:id="rId205" name="Check Box 214">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35" r:id="rId206" name="Check Box 215">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36" r:id="rId207" name="Check Box 216">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37" r:id="rId208" name="Check Box 217">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38" r:id="rId209" name="Check Box 218">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39" r:id="rId210" name="Check Box 219">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40" r:id="rId211" name="Check Box 220">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41" r:id="rId212" name="Check Box 221">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42" r:id="rId213" name="Check Box 222">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43" r:id="rId214" name="Check Box 223">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44" r:id="rId215" name="Check Box 224">
              <controlPr defaultSize="0" autoFill="0" autoLine="0" autoPict="0">
                <anchor moveWithCells="1">
                  <from>
                    <xdr:col>16</xdr:col>
                    <xdr:colOff>205740</xdr:colOff>
                    <xdr:row>51</xdr:row>
                    <xdr:rowOff>7620</xdr:rowOff>
                  </from>
                  <to>
                    <xdr:col>16</xdr:col>
                    <xdr:colOff>449580</xdr:colOff>
                    <xdr:row>52</xdr:row>
                    <xdr:rowOff>0</xdr:rowOff>
                  </to>
                </anchor>
              </controlPr>
            </control>
          </mc:Choice>
        </mc:AlternateContent>
        <mc:AlternateContent xmlns:mc="http://schemas.openxmlformats.org/markup-compatibility/2006">
          <mc:Choice Requires="x14">
            <control shapeId="5345" r:id="rId216" name="Check Box 225">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46" r:id="rId217" name="Check Box 226">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47" r:id="rId218" name="Check Box 227">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48" r:id="rId219" name="Check Box 228">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49" r:id="rId220" name="Check Box 229">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50" r:id="rId221" name="Check Box 230">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51" r:id="rId222" name="Check Box 231">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52" r:id="rId223" name="Check Box 232">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53" r:id="rId224" name="Check Box 233">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54" r:id="rId225" name="Check Box 234">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55" r:id="rId226" name="Check Box 235">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56" r:id="rId227" name="Check Box 236">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57" r:id="rId228" name="Check Box 237">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58" r:id="rId229" name="Check Box 238">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59" r:id="rId230" name="Check Box 239">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60" r:id="rId231" name="Check Box 240">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61" r:id="rId232" name="Check Box 241">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62" r:id="rId233" name="Check Box 242">
              <controlPr defaultSize="0" autoFill="0" autoLine="0" autoPict="0">
                <anchor moveWithCells="1">
                  <from>
                    <xdr:col>16</xdr:col>
                    <xdr:colOff>205740</xdr:colOff>
                    <xdr:row>52</xdr:row>
                    <xdr:rowOff>7620</xdr:rowOff>
                  </from>
                  <to>
                    <xdr:col>16</xdr:col>
                    <xdr:colOff>449580</xdr:colOff>
                    <xdr:row>53</xdr:row>
                    <xdr:rowOff>0</xdr:rowOff>
                  </to>
                </anchor>
              </controlPr>
            </control>
          </mc:Choice>
        </mc:AlternateContent>
        <mc:AlternateContent xmlns:mc="http://schemas.openxmlformats.org/markup-compatibility/2006">
          <mc:Choice Requires="x14">
            <control shapeId="5363" r:id="rId234" name="Check Box 243">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64" r:id="rId235" name="Check Box 244">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65" r:id="rId236" name="Check Box 245">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66" r:id="rId237" name="Check Box 246">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67" r:id="rId238" name="Check Box 247">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68" r:id="rId239" name="Check Box 248">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69" r:id="rId240" name="Check Box 249">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70" r:id="rId241" name="Check Box 250">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71" r:id="rId242" name="Check Box 251">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72" r:id="rId243" name="Check Box 252">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73" r:id="rId244" name="Check Box 253">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74" r:id="rId245" name="Check Box 254">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75" r:id="rId246" name="Check Box 255">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76" r:id="rId247" name="Check Box 256">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77" r:id="rId248" name="Check Box 257">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78" r:id="rId249" name="Check Box 258">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79" r:id="rId250" name="Check Box 259">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80" r:id="rId251" name="Check Box 260">
              <controlPr defaultSize="0" autoFill="0" autoLine="0" autoPict="0">
                <anchor moveWithCells="1">
                  <from>
                    <xdr:col>16</xdr:col>
                    <xdr:colOff>205740</xdr:colOff>
                    <xdr:row>53</xdr:row>
                    <xdr:rowOff>7620</xdr:rowOff>
                  </from>
                  <to>
                    <xdr:col>16</xdr:col>
                    <xdr:colOff>449580</xdr:colOff>
                    <xdr:row>54</xdr:row>
                    <xdr:rowOff>0</xdr:rowOff>
                  </to>
                </anchor>
              </controlPr>
            </control>
          </mc:Choice>
        </mc:AlternateContent>
        <mc:AlternateContent xmlns:mc="http://schemas.openxmlformats.org/markup-compatibility/2006">
          <mc:Choice Requires="x14">
            <control shapeId="5381" r:id="rId252" name="Check Box 261">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82" r:id="rId253" name="Check Box 262">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83" r:id="rId254" name="Check Box 263">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84" r:id="rId255" name="Check Box 264">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85" r:id="rId256" name="Check Box 265">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86" r:id="rId257" name="Check Box 266">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87" r:id="rId258" name="Check Box 267">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88" r:id="rId259" name="Check Box 268">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89" r:id="rId260" name="Check Box 269">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90" r:id="rId261" name="Check Box 270">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91" r:id="rId262" name="Check Box 271">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92" r:id="rId263" name="Check Box 272">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93" r:id="rId264" name="Check Box 273">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94" r:id="rId265" name="Check Box 274">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395" r:id="rId266" name="Check Box 275">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96" r:id="rId267" name="Check Box 276">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97" r:id="rId268" name="Check Box 277">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98" r:id="rId269" name="Check Box 278">
              <controlPr defaultSize="0" autoFill="0" autoLine="0" autoPict="0">
                <anchor moveWithCells="1">
                  <from>
                    <xdr:col>16</xdr:col>
                    <xdr:colOff>205740</xdr:colOff>
                    <xdr:row>54</xdr:row>
                    <xdr:rowOff>7620</xdr:rowOff>
                  </from>
                  <to>
                    <xdr:col>16</xdr:col>
                    <xdr:colOff>449580</xdr:colOff>
                    <xdr:row>55</xdr:row>
                    <xdr:rowOff>0</xdr:rowOff>
                  </to>
                </anchor>
              </controlPr>
            </control>
          </mc:Choice>
        </mc:AlternateContent>
        <mc:AlternateContent xmlns:mc="http://schemas.openxmlformats.org/markup-compatibility/2006">
          <mc:Choice Requires="x14">
            <control shapeId="5399" r:id="rId270" name="Check Box 279">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00" r:id="rId271" name="Check Box 280">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01" r:id="rId272" name="Check Box 281">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02" r:id="rId273" name="Check Box 282">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03" r:id="rId274" name="Check Box 283">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04" r:id="rId275" name="Check Box 284">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05" r:id="rId276" name="Check Box 285">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06" r:id="rId277" name="Check Box 286">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07" r:id="rId278" name="Check Box 287">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08" r:id="rId279" name="Check Box 288">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09" r:id="rId280" name="Check Box 289">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10" r:id="rId281" name="Check Box 290">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11" r:id="rId282" name="Check Box 291">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12" r:id="rId283" name="Check Box 292">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13" r:id="rId284" name="Check Box 293">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14" r:id="rId285" name="Check Box 294">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15" r:id="rId286" name="Check Box 295">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16" r:id="rId287" name="Check Box 296">
              <controlPr defaultSize="0" autoFill="0" autoLine="0" autoPict="0">
                <anchor moveWithCells="1">
                  <from>
                    <xdr:col>16</xdr:col>
                    <xdr:colOff>205740</xdr:colOff>
                    <xdr:row>55</xdr:row>
                    <xdr:rowOff>7620</xdr:rowOff>
                  </from>
                  <to>
                    <xdr:col>16</xdr:col>
                    <xdr:colOff>449580</xdr:colOff>
                    <xdr:row>56</xdr:row>
                    <xdr:rowOff>0</xdr:rowOff>
                  </to>
                </anchor>
              </controlPr>
            </control>
          </mc:Choice>
        </mc:AlternateContent>
        <mc:AlternateContent xmlns:mc="http://schemas.openxmlformats.org/markup-compatibility/2006">
          <mc:Choice Requires="x14">
            <control shapeId="5417" r:id="rId288" name="Check Box 297">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18" r:id="rId289" name="Check Box 298">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19" r:id="rId290" name="Check Box 299">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20" r:id="rId291" name="Check Box 300">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21" r:id="rId292" name="Check Box 301">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22" r:id="rId293" name="Check Box 302">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23" r:id="rId294" name="Check Box 303">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24" r:id="rId295" name="Check Box 304">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25" r:id="rId296" name="Check Box 305">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26" r:id="rId297" name="Check Box 306">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27" r:id="rId298" name="Check Box 307">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28" r:id="rId299" name="Check Box 308">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29" r:id="rId300" name="Check Box 309">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30" r:id="rId301" name="Check Box 310">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31" r:id="rId302" name="Check Box 311">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32" r:id="rId303" name="Check Box 312">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33" r:id="rId304" name="Check Box 313">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34" r:id="rId305" name="Check Box 314">
              <controlPr defaultSize="0" autoFill="0" autoLine="0" autoPict="0">
                <anchor moveWithCells="1">
                  <from>
                    <xdr:col>16</xdr:col>
                    <xdr:colOff>205740</xdr:colOff>
                    <xdr:row>56</xdr:row>
                    <xdr:rowOff>7620</xdr:rowOff>
                  </from>
                  <to>
                    <xdr:col>16</xdr:col>
                    <xdr:colOff>449580</xdr:colOff>
                    <xdr:row>57</xdr:row>
                    <xdr:rowOff>0</xdr:rowOff>
                  </to>
                </anchor>
              </controlPr>
            </control>
          </mc:Choice>
        </mc:AlternateContent>
        <mc:AlternateContent xmlns:mc="http://schemas.openxmlformats.org/markup-compatibility/2006">
          <mc:Choice Requires="x14">
            <control shapeId="5435" r:id="rId306" name="Check Box 315">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36" r:id="rId307" name="Check Box 316">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37" r:id="rId308" name="Check Box 317">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38" r:id="rId309" name="Check Box 318">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39" r:id="rId310" name="Check Box 319">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40" r:id="rId311" name="Check Box 320">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41" r:id="rId312" name="Check Box 321">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42" r:id="rId313" name="Check Box 322">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43" r:id="rId314" name="Check Box 323">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44" r:id="rId315" name="Check Box 324">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45" r:id="rId316" name="Check Box 325">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46" r:id="rId317" name="Check Box 326">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47" r:id="rId318" name="Check Box 327">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48" r:id="rId319" name="Check Box 328">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49" r:id="rId320" name="Check Box 329">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50" r:id="rId321" name="Check Box 330">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51" r:id="rId322" name="Check Box 331">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52" r:id="rId323" name="Check Box 332">
              <controlPr defaultSize="0" autoFill="0" autoLine="0" autoPict="0">
                <anchor moveWithCells="1">
                  <from>
                    <xdr:col>16</xdr:col>
                    <xdr:colOff>205740</xdr:colOff>
                    <xdr:row>57</xdr:row>
                    <xdr:rowOff>7620</xdr:rowOff>
                  </from>
                  <to>
                    <xdr:col>16</xdr:col>
                    <xdr:colOff>449580</xdr:colOff>
                    <xdr:row>58</xdr:row>
                    <xdr:rowOff>0</xdr:rowOff>
                  </to>
                </anchor>
              </controlPr>
            </control>
          </mc:Choice>
        </mc:AlternateContent>
        <mc:AlternateContent xmlns:mc="http://schemas.openxmlformats.org/markup-compatibility/2006">
          <mc:Choice Requires="x14">
            <control shapeId="5453" r:id="rId324" name="Check Box 333">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54" r:id="rId325" name="Check Box 334">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55" r:id="rId326" name="Check Box 335">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56" r:id="rId327" name="Check Box 336">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57" r:id="rId328" name="Check Box 337">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58" r:id="rId329" name="Check Box 338">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59" r:id="rId330" name="Check Box 339">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60" r:id="rId331" name="Check Box 340">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61" r:id="rId332" name="Check Box 341">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62" r:id="rId333" name="Check Box 342">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63" r:id="rId334" name="Check Box 343">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64" r:id="rId335" name="Check Box 344">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65" r:id="rId336" name="Check Box 345">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66" r:id="rId337" name="Check Box 346">
              <controlPr defaultSize="0" autoFill="0" autoLine="0" autoPict="0">
                <anchor moveWithCells="1">
                  <from>
                    <xdr:col>16</xdr:col>
                    <xdr:colOff>205740</xdr:colOff>
                    <xdr:row>59</xdr:row>
                    <xdr:rowOff>7620</xdr:rowOff>
                  </from>
                  <to>
                    <xdr:col>16</xdr:col>
                    <xdr:colOff>449580</xdr:colOff>
                    <xdr:row>60</xdr:row>
                    <xdr:rowOff>0</xdr:rowOff>
                  </to>
                </anchor>
              </controlPr>
            </control>
          </mc:Choice>
        </mc:AlternateContent>
        <mc:AlternateContent xmlns:mc="http://schemas.openxmlformats.org/markup-compatibility/2006">
          <mc:Choice Requires="x14">
            <control shapeId="5467" r:id="rId338" name="Check Box 347">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68" r:id="rId339" name="Check Box 348">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69" r:id="rId340" name="Check Box 349">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70" r:id="rId341" name="Check Box 350">
              <controlPr defaultSize="0" autoFill="0" autoLine="0" autoPict="0">
                <anchor moveWithCells="1">
                  <from>
                    <xdr:col>16</xdr:col>
                    <xdr:colOff>205740</xdr:colOff>
                    <xdr:row>58</xdr:row>
                    <xdr:rowOff>7620</xdr:rowOff>
                  </from>
                  <to>
                    <xdr:col>16</xdr:col>
                    <xdr:colOff>449580</xdr:colOff>
                    <xdr:row>59</xdr:row>
                    <xdr:rowOff>0</xdr:rowOff>
                  </to>
                </anchor>
              </controlPr>
            </control>
          </mc:Choice>
        </mc:AlternateContent>
        <mc:AlternateContent xmlns:mc="http://schemas.openxmlformats.org/markup-compatibility/2006">
          <mc:Choice Requires="x14">
            <control shapeId="5471" r:id="rId342" name="Check Box 351">
              <controlPr defaultSize="0" autoFill="0" autoLine="0" autoPict="0">
                <anchor moveWithCells="1">
                  <from>
                    <xdr:col>16</xdr:col>
                    <xdr:colOff>205740</xdr:colOff>
                    <xdr:row>59</xdr:row>
                    <xdr:rowOff>7620</xdr:rowOff>
                  </from>
                  <to>
                    <xdr:col>16</xdr:col>
                    <xdr:colOff>449580</xdr:colOff>
                    <xdr:row>60</xdr:row>
                    <xdr:rowOff>0</xdr:rowOff>
                  </to>
                </anchor>
              </controlPr>
            </control>
          </mc:Choice>
        </mc:AlternateContent>
        <mc:AlternateContent xmlns:mc="http://schemas.openxmlformats.org/markup-compatibility/2006">
          <mc:Choice Requires="x14">
            <control shapeId="5472" r:id="rId343" name="Check Box 352">
              <controlPr defaultSize="0" autoFill="0" autoLine="0" autoPict="0">
                <anchor moveWithCells="1">
                  <from>
                    <xdr:col>16</xdr:col>
                    <xdr:colOff>205740</xdr:colOff>
                    <xdr:row>59</xdr:row>
                    <xdr:rowOff>7620</xdr:rowOff>
                  </from>
                  <to>
                    <xdr:col>16</xdr:col>
                    <xdr:colOff>449580</xdr:colOff>
                    <xdr:row>60</xdr:row>
                    <xdr:rowOff>0</xdr:rowOff>
                  </to>
                </anchor>
              </controlPr>
            </control>
          </mc:Choice>
        </mc:AlternateContent>
        <mc:AlternateContent xmlns:mc="http://schemas.openxmlformats.org/markup-compatibility/2006">
          <mc:Choice Requires="x14">
            <control shapeId="5473" r:id="rId344" name="Check Box 353">
              <controlPr defaultSize="0" autoFill="0" autoLine="0" autoPict="0">
                <anchor moveWithCells="1">
                  <from>
                    <xdr:col>16</xdr:col>
                    <xdr:colOff>205740</xdr:colOff>
                    <xdr:row>59</xdr:row>
                    <xdr:rowOff>7620</xdr:rowOff>
                  </from>
                  <to>
                    <xdr:col>16</xdr:col>
                    <xdr:colOff>449580</xdr:colOff>
                    <xdr:row>60</xdr:row>
                    <xdr:rowOff>0</xdr:rowOff>
                  </to>
                </anchor>
              </controlPr>
            </control>
          </mc:Choice>
        </mc:AlternateContent>
        <mc:AlternateContent xmlns:mc="http://schemas.openxmlformats.org/markup-compatibility/2006">
          <mc:Choice Requires="x14">
            <control shapeId="5474" r:id="rId345" name="Check Box 354">
              <controlPr defaultSize="0" autoFill="0" autoLine="0" autoPict="0">
                <anchor moveWithCells="1">
                  <from>
                    <xdr:col>16</xdr:col>
                    <xdr:colOff>205740</xdr:colOff>
                    <xdr:row>59</xdr:row>
                    <xdr:rowOff>7620</xdr:rowOff>
                  </from>
                  <to>
                    <xdr:col>16</xdr:col>
                    <xdr:colOff>449580</xdr:colOff>
                    <xdr:row>60</xdr:row>
                    <xdr:rowOff>0</xdr:rowOff>
                  </to>
                </anchor>
              </controlPr>
            </control>
          </mc:Choice>
        </mc:AlternateContent>
        <mc:AlternateContent xmlns:mc="http://schemas.openxmlformats.org/markup-compatibility/2006">
          <mc:Choice Requires="x14">
            <control shapeId="5475" r:id="rId346" name="Check Box 355">
              <controlPr defaultSize="0" autoFill="0" autoLine="0" autoPict="0">
                <anchor moveWithCells="1">
                  <from>
                    <xdr:col>16</xdr:col>
                    <xdr:colOff>205740</xdr:colOff>
                    <xdr:row>59</xdr:row>
                    <xdr:rowOff>7620</xdr:rowOff>
                  </from>
                  <to>
                    <xdr:col>16</xdr:col>
                    <xdr:colOff>449580</xdr:colOff>
                    <xdr:row>60</xdr:row>
                    <xdr:rowOff>0</xdr:rowOff>
                  </to>
                </anchor>
              </controlPr>
            </control>
          </mc:Choice>
        </mc:AlternateContent>
        <mc:AlternateContent xmlns:mc="http://schemas.openxmlformats.org/markup-compatibility/2006">
          <mc:Choice Requires="x14">
            <control shapeId="5476" r:id="rId347" name="Check Box 356">
              <controlPr defaultSize="0" autoFill="0" autoLine="0" autoPict="0">
                <anchor moveWithCells="1">
                  <from>
                    <xdr:col>16</xdr:col>
                    <xdr:colOff>205740</xdr:colOff>
                    <xdr:row>59</xdr:row>
                    <xdr:rowOff>7620</xdr:rowOff>
                  </from>
                  <to>
                    <xdr:col>16</xdr:col>
                    <xdr:colOff>449580</xdr:colOff>
                    <xdr:row>60</xdr:row>
                    <xdr:rowOff>0</xdr:rowOff>
                  </to>
                </anchor>
              </controlPr>
            </control>
          </mc:Choice>
        </mc:AlternateContent>
        <mc:AlternateContent xmlns:mc="http://schemas.openxmlformats.org/markup-compatibility/2006">
          <mc:Choice Requires="x14">
            <control shapeId="5477" r:id="rId348" name="Check Box 357">
              <controlPr defaultSize="0" autoFill="0" autoLine="0" autoPict="0">
                <anchor moveWithCells="1">
                  <from>
                    <xdr:col>16</xdr:col>
                    <xdr:colOff>205740</xdr:colOff>
                    <xdr:row>59</xdr:row>
                    <xdr:rowOff>7620</xdr:rowOff>
                  </from>
                  <to>
                    <xdr:col>16</xdr:col>
                    <xdr:colOff>449580</xdr:colOff>
                    <xdr:row>60</xdr:row>
                    <xdr:rowOff>0</xdr:rowOff>
                  </to>
                </anchor>
              </controlPr>
            </control>
          </mc:Choice>
        </mc:AlternateContent>
        <mc:AlternateContent xmlns:mc="http://schemas.openxmlformats.org/markup-compatibility/2006">
          <mc:Choice Requires="x14">
            <control shapeId="5478" r:id="rId349" name="Check Box 358">
              <controlPr defaultSize="0" autoFill="0" autoLine="0" autoPict="0">
                <anchor moveWithCells="1">
                  <from>
                    <xdr:col>16</xdr:col>
                    <xdr:colOff>205740</xdr:colOff>
                    <xdr:row>59</xdr:row>
                    <xdr:rowOff>7620</xdr:rowOff>
                  </from>
                  <to>
                    <xdr:col>16</xdr:col>
                    <xdr:colOff>449580</xdr:colOff>
                    <xdr:row>60</xdr:row>
                    <xdr:rowOff>0</xdr:rowOff>
                  </to>
                </anchor>
              </controlPr>
            </control>
          </mc:Choice>
        </mc:AlternateContent>
        <mc:AlternateContent xmlns:mc="http://schemas.openxmlformats.org/markup-compatibility/2006">
          <mc:Choice Requires="x14">
            <control shapeId="5479" r:id="rId350" name="Check Box 359">
              <controlPr defaultSize="0" autoFill="0" autoLine="0" autoPict="0">
                <anchor moveWithCells="1">
                  <from>
                    <xdr:col>16</xdr:col>
                    <xdr:colOff>205740</xdr:colOff>
                    <xdr:row>59</xdr:row>
                    <xdr:rowOff>7620</xdr:rowOff>
                  </from>
                  <to>
                    <xdr:col>16</xdr:col>
                    <xdr:colOff>449580</xdr:colOff>
                    <xdr:row>60</xdr:row>
                    <xdr:rowOff>0</xdr:rowOff>
                  </to>
                </anchor>
              </controlPr>
            </control>
          </mc:Choice>
        </mc:AlternateContent>
        <mc:AlternateContent xmlns:mc="http://schemas.openxmlformats.org/markup-compatibility/2006">
          <mc:Choice Requires="x14">
            <control shapeId="5480" r:id="rId351" name="Check Box 360">
              <controlPr defaultSize="0" autoFill="0" autoLine="0" autoPict="0">
                <anchor moveWithCells="1">
                  <from>
                    <xdr:col>11</xdr:col>
                    <xdr:colOff>601980</xdr:colOff>
                    <xdr:row>5</xdr:row>
                    <xdr:rowOff>15240</xdr:rowOff>
                  </from>
                  <to>
                    <xdr:col>12</xdr:col>
                    <xdr:colOff>266700</xdr:colOff>
                    <xdr:row>6</xdr:row>
                    <xdr:rowOff>15240</xdr:rowOff>
                  </to>
                </anchor>
              </controlPr>
            </control>
          </mc:Choice>
        </mc:AlternateContent>
        <mc:AlternateContent xmlns:mc="http://schemas.openxmlformats.org/markup-compatibility/2006">
          <mc:Choice Requires="x14">
            <control shapeId="5481" r:id="rId352" name="Check Box 361">
              <controlPr defaultSize="0" autoFill="0" autoLine="0" autoPict="0">
                <anchor moveWithCells="1">
                  <from>
                    <xdr:col>11</xdr:col>
                    <xdr:colOff>586740</xdr:colOff>
                    <xdr:row>6</xdr:row>
                    <xdr:rowOff>30480</xdr:rowOff>
                  </from>
                  <to>
                    <xdr:col>12</xdr:col>
                    <xdr:colOff>251460</xdr:colOff>
                    <xdr:row>7</xdr:row>
                    <xdr:rowOff>30480</xdr:rowOff>
                  </to>
                </anchor>
              </controlPr>
            </control>
          </mc:Choice>
        </mc:AlternateContent>
        <mc:AlternateContent xmlns:mc="http://schemas.openxmlformats.org/markup-compatibility/2006">
          <mc:Choice Requires="x14">
            <control shapeId="5492" r:id="rId353" name="Check Box 372">
              <controlPr defaultSize="0" autoFill="0" autoLine="0" autoPict="0">
                <anchor moveWithCells="1">
                  <from>
                    <xdr:col>16</xdr:col>
                    <xdr:colOff>205740</xdr:colOff>
                    <xdr:row>61</xdr:row>
                    <xdr:rowOff>7620</xdr:rowOff>
                  </from>
                  <to>
                    <xdr:col>16</xdr:col>
                    <xdr:colOff>449580</xdr:colOff>
                    <xdr:row>62</xdr:row>
                    <xdr:rowOff>0</xdr:rowOff>
                  </to>
                </anchor>
              </controlPr>
            </control>
          </mc:Choice>
        </mc:AlternateContent>
        <mc:AlternateContent xmlns:mc="http://schemas.openxmlformats.org/markup-compatibility/2006">
          <mc:Choice Requires="x14">
            <control shapeId="5493" r:id="rId354" name="Check Box 373">
              <controlPr defaultSize="0" autoFill="0" autoLine="0" autoPict="0">
                <anchor moveWithCells="1">
                  <from>
                    <xdr:col>16</xdr:col>
                    <xdr:colOff>205740</xdr:colOff>
                    <xdr:row>61</xdr:row>
                    <xdr:rowOff>7620</xdr:rowOff>
                  </from>
                  <to>
                    <xdr:col>16</xdr:col>
                    <xdr:colOff>449580</xdr:colOff>
                    <xdr:row>62</xdr:row>
                    <xdr:rowOff>0</xdr:rowOff>
                  </to>
                </anchor>
              </controlPr>
            </control>
          </mc:Choice>
        </mc:AlternateContent>
        <mc:AlternateContent xmlns:mc="http://schemas.openxmlformats.org/markup-compatibility/2006">
          <mc:Choice Requires="x14">
            <control shapeId="5494" r:id="rId355" name="Check Box 374">
              <controlPr defaultSize="0" autoFill="0" autoLine="0" autoPict="0">
                <anchor moveWithCells="1">
                  <from>
                    <xdr:col>16</xdr:col>
                    <xdr:colOff>205740</xdr:colOff>
                    <xdr:row>61</xdr:row>
                    <xdr:rowOff>7620</xdr:rowOff>
                  </from>
                  <to>
                    <xdr:col>16</xdr:col>
                    <xdr:colOff>449580</xdr:colOff>
                    <xdr:row>62</xdr:row>
                    <xdr:rowOff>0</xdr:rowOff>
                  </to>
                </anchor>
              </controlPr>
            </control>
          </mc:Choice>
        </mc:AlternateContent>
        <mc:AlternateContent xmlns:mc="http://schemas.openxmlformats.org/markup-compatibility/2006">
          <mc:Choice Requires="x14">
            <control shapeId="5495" r:id="rId356" name="Check Box 375">
              <controlPr defaultSize="0" autoFill="0" autoLine="0" autoPict="0">
                <anchor moveWithCells="1">
                  <from>
                    <xdr:col>16</xdr:col>
                    <xdr:colOff>205740</xdr:colOff>
                    <xdr:row>61</xdr:row>
                    <xdr:rowOff>7620</xdr:rowOff>
                  </from>
                  <to>
                    <xdr:col>16</xdr:col>
                    <xdr:colOff>449580</xdr:colOff>
                    <xdr:row>62</xdr:row>
                    <xdr:rowOff>0</xdr:rowOff>
                  </to>
                </anchor>
              </controlPr>
            </control>
          </mc:Choice>
        </mc:AlternateContent>
        <mc:AlternateContent xmlns:mc="http://schemas.openxmlformats.org/markup-compatibility/2006">
          <mc:Choice Requires="x14">
            <control shapeId="5496" r:id="rId357" name="Check Box 376">
              <controlPr defaultSize="0" autoFill="0" autoLine="0" autoPict="0">
                <anchor moveWithCells="1">
                  <from>
                    <xdr:col>16</xdr:col>
                    <xdr:colOff>205740</xdr:colOff>
                    <xdr:row>61</xdr:row>
                    <xdr:rowOff>7620</xdr:rowOff>
                  </from>
                  <to>
                    <xdr:col>16</xdr:col>
                    <xdr:colOff>449580</xdr:colOff>
                    <xdr:row>62</xdr:row>
                    <xdr:rowOff>0</xdr:rowOff>
                  </to>
                </anchor>
              </controlPr>
            </control>
          </mc:Choice>
        </mc:AlternateContent>
        <mc:AlternateContent xmlns:mc="http://schemas.openxmlformats.org/markup-compatibility/2006">
          <mc:Choice Requires="x14">
            <control shapeId="5497" r:id="rId358" name="Check Box 377">
              <controlPr defaultSize="0" autoFill="0" autoLine="0" autoPict="0">
                <anchor moveWithCells="1">
                  <from>
                    <xdr:col>16</xdr:col>
                    <xdr:colOff>205740</xdr:colOff>
                    <xdr:row>61</xdr:row>
                    <xdr:rowOff>7620</xdr:rowOff>
                  </from>
                  <to>
                    <xdr:col>16</xdr:col>
                    <xdr:colOff>449580</xdr:colOff>
                    <xdr:row>62</xdr:row>
                    <xdr:rowOff>0</xdr:rowOff>
                  </to>
                </anchor>
              </controlPr>
            </control>
          </mc:Choice>
        </mc:AlternateContent>
        <mc:AlternateContent xmlns:mc="http://schemas.openxmlformats.org/markup-compatibility/2006">
          <mc:Choice Requires="x14">
            <control shapeId="5498" r:id="rId359" name="Check Box 378">
              <controlPr defaultSize="0" autoFill="0" autoLine="0" autoPict="0">
                <anchor moveWithCells="1">
                  <from>
                    <xdr:col>16</xdr:col>
                    <xdr:colOff>205740</xdr:colOff>
                    <xdr:row>61</xdr:row>
                    <xdr:rowOff>7620</xdr:rowOff>
                  </from>
                  <to>
                    <xdr:col>16</xdr:col>
                    <xdr:colOff>449580</xdr:colOff>
                    <xdr:row>62</xdr:row>
                    <xdr:rowOff>0</xdr:rowOff>
                  </to>
                </anchor>
              </controlPr>
            </control>
          </mc:Choice>
        </mc:AlternateContent>
        <mc:AlternateContent xmlns:mc="http://schemas.openxmlformats.org/markup-compatibility/2006">
          <mc:Choice Requires="x14">
            <control shapeId="5499" r:id="rId360" name="Check Box 379">
              <controlPr defaultSize="0" autoFill="0" autoLine="0" autoPict="0">
                <anchor moveWithCells="1">
                  <from>
                    <xdr:col>16</xdr:col>
                    <xdr:colOff>205740</xdr:colOff>
                    <xdr:row>61</xdr:row>
                    <xdr:rowOff>7620</xdr:rowOff>
                  </from>
                  <to>
                    <xdr:col>16</xdr:col>
                    <xdr:colOff>449580</xdr:colOff>
                    <xdr:row>62</xdr:row>
                    <xdr:rowOff>0</xdr:rowOff>
                  </to>
                </anchor>
              </controlPr>
            </control>
          </mc:Choice>
        </mc:AlternateContent>
        <mc:AlternateContent xmlns:mc="http://schemas.openxmlformats.org/markup-compatibility/2006">
          <mc:Choice Requires="x14">
            <control shapeId="5500" r:id="rId361" name="Check Box 380">
              <controlPr defaultSize="0" autoFill="0" autoLine="0" autoPict="0">
                <anchor moveWithCells="1">
                  <from>
                    <xdr:col>16</xdr:col>
                    <xdr:colOff>205740</xdr:colOff>
                    <xdr:row>61</xdr:row>
                    <xdr:rowOff>7620</xdr:rowOff>
                  </from>
                  <to>
                    <xdr:col>16</xdr:col>
                    <xdr:colOff>449580</xdr:colOff>
                    <xdr:row>62</xdr:row>
                    <xdr:rowOff>0</xdr:rowOff>
                  </to>
                </anchor>
              </controlPr>
            </control>
          </mc:Choice>
        </mc:AlternateContent>
        <mc:AlternateContent xmlns:mc="http://schemas.openxmlformats.org/markup-compatibility/2006">
          <mc:Choice Requires="x14">
            <control shapeId="5501" r:id="rId362" name="Check Box 381">
              <controlPr defaultSize="0" autoFill="0" autoLine="0" autoPict="0">
                <anchor moveWithCells="1">
                  <from>
                    <xdr:col>16</xdr:col>
                    <xdr:colOff>205740</xdr:colOff>
                    <xdr:row>61</xdr:row>
                    <xdr:rowOff>7620</xdr:rowOff>
                  </from>
                  <to>
                    <xdr:col>16</xdr:col>
                    <xdr:colOff>449580</xdr:colOff>
                    <xdr:row>62</xdr:row>
                    <xdr:rowOff>0</xdr:rowOff>
                  </to>
                </anchor>
              </controlPr>
            </control>
          </mc:Choice>
        </mc:AlternateContent>
        <mc:AlternateContent xmlns:mc="http://schemas.openxmlformats.org/markup-compatibility/2006">
          <mc:Choice Requires="x14">
            <control shapeId="5502" r:id="rId363" name="Check Box 382">
              <controlPr defaultSize="0" autoFill="0" autoLine="0" autoPict="0">
                <anchor moveWithCells="1">
                  <from>
                    <xdr:col>16</xdr:col>
                    <xdr:colOff>205740</xdr:colOff>
                    <xdr:row>62</xdr:row>
                    <xdr:rowOff>7620</xdr:rowOff>
                  </from>
                  <to>
                    <xdr:col>16</xdr:col>
                    <xdr:colOff>449580</xdr:colOff>
                    <xdr:row>63</xdr:row>
                    <xdr:rowOff>0</xdr:rowOff>
                  </to>
                </anchor>
              </controlPr>
            </control>
          </mc:Choice>
        </mc:AlternateContent>
        <mc:AlternateContent xmlns:mc="http://schemas.openxmlformats.org/markup-compatibility/2006">
          <mc:Choice Requires="x14">
            <control shapeId="5503" r:id="rId364" name="Check Box 383">
              <controlPr defaultSize="0" autoFill="0" autoLine="0" autoPict="0">
                <anchor moveWithCells="1">
                  <from>
                    <xdr:col>16</xdr:col>
                    <xdr:colOff>205740</xdr:colOff>
                    <xdr:row>62</xdr:row>
                    <xdr:rowOff>7620</xdr:rowOff>
                  </from>
                  <to>
                    <xdr:col>16</xdr:col>
                    <xdr:colOff>449580</xdr:colOff>
                    <xdr:row>63</xdr:row>
                    <xdr:rowOff>0</xdr:rowOff>
                  </to>
                </anchor>
              </controlPr>
            </control>
          </mc:Choice>
        </mc:AlternateContent>
        <mc:AlternateContent xmlns:mc="http://schemas.openxmlformats.org/markup-compatibility/2006">
          <mc:Choice Requires="x14">
            <control shapeId="5504" r:id="rId365" name="Check Box 384">
              <controlPr defaultSize="0" autoFill="0" autoLine="0" autoPict="0">
                <anchor moveWithCells="1">
                  <from>
                    <xdr:col>16</xdr:col>
                    <xdr:colOff>205740</xdr:colOff>
                    <xdr:row>62</xdr:row>
                    <xdr:rowOff>7620</xdr:rowOff>
                  </from>
                  <to>
                    <xdr:col>16</xdr:col>
                    <xdr:colOff>449580</xdr:colOff>
                    <xdr:row>63</xdr:row>
                    <xdr:rowOff>0</xdr:rowOff>
                  </to>
                </anchor>
              </controlPr>
            </control>
          </mc:Choice>
        </mc:AlternateContent>
        <mc:AlternateContent xmlns:mc="http://schemas.openxmlformats.org/markup-compatibility/2006">
          <mc:Choice Requires="x14">
            <control shapeId="5505" r:id="rId366" name="Check Box 385">
              <controlPr defaultSize="0" autoFill="0" autoLine="0" autoPict="0">
                <anchor moveWithCells="1">
                  <from>
                    <xdr:col>16</xdr:col>
                    <xdr:colOff>205740</xdr:colOff>
                    <xdr:row>62</xdr:row>
                    <xdr:rowOff>7620</xdr:rowOff>
                  </from>
                  <to>
                    <xdr:col>16</xdr:col>
                    <xdr:colOff>449580</xdr:colOff>
                    <xdr:row>63</xdr:row>
                    <xdr:rowOff>0</xdr:rowOff>
                  </to>
                </anchor>
              </controlPr>
            </control>
          </mc:Choice>
        </mc:AlternateContent>
        <mc:AlternateContent xmlns:mc="http://schemas.openxmlformats.org/markup-compatibility/2006">
          <mc:Choice Requires="x14">
            <control shapeId="5506" r:id="rId367" name="Check Box 386">
              <controlPr defaultSize="0" autoFill="0" autoLine="0" autoPict="0">
                <anchor moveWithCells="1">
                  <from>
                    <xdr:col>16</xdr:col>
                    <xdr:colOff>205740</xdr:colOff>
                    <xdr:row>62</xdr:row>
                    <xdr:rowOff>7620</xdr:rowOff>
                  </from>
                  <to>
                    <xdr:col>16</xdr:col>
                    <xdr:colOff>449580</xdr:colOff>
                    <xdr:row>63</xdr:row>
                    <xdr:rowOff>0</xdr:rowOff>
                  </to>
                </anchor>
              </controlPr>
            </control>
          </mc:Choice>
        </mc:AlternateContent>
        <mc:AlternateContent xmlns:mc="http://schemas.openxmlformats.org/markup-compatibility/2006">
          <mc:Choice Requires="x14">
            <control shapeId="5507" r:id="rId368" name="Check Box 387">
              <controlPr defaultSize="0" autoFill="0" autoLine="0" autoPict="0">
                <anchor moveWithCells="1">
                  <from>
                    <xdr:col>16</xdr:col>
                    <xdr:colOff>205740</xdr:colOff>
                    <xdr:row>62</xdr:row>
                    <xdr:rowOff>7620</xdr:rowOff>
                  </from>
                  <to>
                    <xdr:col>16</xdr:col>
                    <xdr:colOff>449580</xdr:colOff>
                    <xdr:row>63</xdr:row>
                    <xdr:rowOff>0</xdr:rowOff>
                  </to>
                </anchor>
              </controlPr>
            </control>
          </mc:Choice>
        </mc:AlternateContent>
        <mc:AlternateContent xmlns:mc="http://schemas.openxmlformats.org/markup-compatibility/2006">
          <mc:Choice Requires="x14">
            <control shapeId="5508" r:id="rId369" name="Check Box 388">
              <controlPr defaultSize="0" autoFill="0" autoLine="0" autoPict="0">
                <anchor moveWithCells="1">
                  <from>
                    <xdr:col>16</xdr:col>
                    <xdr:colOff>205740</xdr:colOff>
                    <xdr:row>62</xdr:row>
                    <xdr:rowOff>7620</xdr:rowOff>
                  </from>
                  <to>
                    <xdr:col>16</xdr:col>
                    <xdr:colOff>449580</xdr:colOff>
                    <xdr:row>63</xdr:row>
                    <xdr:rowOff>0</xdr:rowOff>
                  </to>
                </anchor>
              </controlPr>
            </control>
          </mc:Choice>
        </mc:AlternateContent>
        <mc:AlternateContent xmlns:mc="http://schemas.openxmlformats.org/markup-compatibility/2006">
          <mc:Choice Requires="x14">
            <control shapeId="5509" r:id="rId370" name="Check Box 389">
              <controlPr defaultSize="0" autoFill="0" autoLine="0" autoPict="0">
                <anchor moveWithCells="1">
                  <from>
                    <xdr:col>16</xdr:col>
                    <xdr:colOff>205740</xdr:colOff>
                    <xdr:row>62</xdr:row>
                    <xdr:rowOff>7620</xdr:rowOff>
                  </from>
                  <to>
                    <xdr:col>16</xdr:col>
                    <xdr:colOff>449580</xdr:colOff>
                    <xdr:row>63</xdr:row>
                    <xdr:rowOff>0</xdr:rowOff>
                  </to>
                </anchor>
              </controlPr>
            </control>
          </mc:Choice>
        </mc:AlternateContent>
        <mc:AlternateContent xmlns:mc="http://schemas.openxmlformats.org/markup-compatibility/2006">
          <mc:Choice Requires="x14">
            <control shapeId="5510" r:id="rId371" name="Check Box 390">
              <controlPr defaultSize="0" autoFill="0" autoLine="0" autoPict="0">
                <anchor moveWithCells="1">
                  <from>
                    <xdr:col>16</xdr:col>
                    <xdr:colOff>205740</xdr:colOff>
                    <xdr:row>62</xdr:row>
                    <xdr:rowOff>7620</xdr:rowOff>
                  </from>
                  <to>
                    <xdr:col>16</xdr:col>
                    <xdr:colOff>449580</xdr:colOff>
                    <xdr:row>63</xdr:row>
                    <xdr:rowOff>0</xdr:rowOff>
                  </to>
                </anchor>
              </controlPr>
            </control>
          </mc:Choice>
        </mc:AlternateContent>
        <mc:AlternateContent xmlns:mc="http://schemas.openxmlformats.org/markup-compatibility/2006">
          <mc:Choice Requires="x14">
            <control shapeId="5511" r:id="rId372" name="Check Box 391">
              <controlPr defaultSize="0" autoFill="0" autoLine="0" autoPict="0">
                <anchor moveWithCells="1">
                  <from>
                    <xdr:col>16</xdr:col>
                    <xdr:colOff>205740</xdr:colOff>
                    <xdr:row>62</xdr:row>
                    <xdr:rowOff>7620</xdr:rowOff>
                  </from>
                  <to>
                    <xdr:col>16</xdr:col>
                    <xdr:colOff>449580</xdr:colOff>
                    <xdr:row>63</xdr:row>
                    <xdr:rowOff>0</xdr:rowOff>
                  </to>
                </anchor>
              </controlPr>
            </control>
          </mc:Choice>
        </mc:AlternateContent>
        <mc:AlternateContent xmlns:mc="http://schemas.openxmlformats.org/markup-compatibility/2006">
          <mc:Choice Requires="x14">
            <control shapeId="5512" r:id="rId373" name="Check Box 392">
              <controlPr defaultSize="0" autoFill="0" autoLine="0" autoPict="0">
                <anchor moveWithCells="1">
                  <from>
                    <xdr:col>16</xdr:col>
                    <xdr:colOff>205740</xdr:colOff>
                    <xdr:row>60</xdr:row>
                    <xdr:rowOff>7620</xdr:rowOff>
                  </from>
                  <to>
                    <xdr:col>16</xdr:col>
                    <xdr:colOff>480060</xdr:colOff>
                    <xdr:row>61</xdr:row>
                    <xdr:rowOff>7620</xdr:rowOff>
                  </to>
                </anchor>
              </controlPr>
            </control>
          </mc:Choice>
        </mc:AlternateContent>
        <mc:AlternateContent xmlns:mc="http://schemas.openxmlformats.org/markup-compatibility/2006">
          <mc:Choice Requires="x14">
            <control shapeId="5513" r:id="rId374" name="Check Box 393">
              <controlPr defaultSize="0" autoFill="0" autoLine="0" autoPict="0">
                <anchor moveWithCells="1">
                  <from>
                    <xdr:col>16</xdr:col>
                    <xdr:colOff>205740</xdr:colOff>
                    <xdr:row>64</xdr:row>
                    <xdr:rowOff>15240</xdr:rowOff>
                  </from>
                  <to>
                    <xdr:col>16</xdr:col>
                    <xdr:colOff>449580</xdr:colOff>
                    <xdr:row>65</xdr:row>
                    <xdr:rowOff>7620</xdr:rowOff>
                  </to>
                </anchor>
              </controlPr>
            </control>
          </mc:Choice>
        </mc:AlternateContent>
        <mc:AlternateContent xmlns:mc="http://schemas.openxmlformats.org/markup-compatibility/2006">
          <mc:Choice Requires="x14">
            <control shapeId="5514" r:id="rId375" name="Check Box 394">
              <controlPr defaultSize="0" autoFill="0" autoLine="0" autoPict="0">
                <anchor moveWithCells="1">
                  <from>
                    <xdr:col>16</xdr:col>
                    <xdr:colOff>205740</xdr:colOff>
                    <xdr:row>65</xdr:row>
                    <xdr:rowOff>15240</xdr:rowOff>
                  </from>
                  <to>
                    <xdr:col>16</xdr:col>
                    <xdr:colOff>449580</xdr:colOff>
                    <xdr:row>66</xdr:row>
                    <xdr:rowOff>7620</xdr:rowOff>
                  </to>
                </anchor>
              </controlPr>
            </control>
          </mc:Choice>
        </mc:AlternateContent>
        <mc:AlternateContent xmlns:mc="http://schemas.openxmlformats.org/markup-compatibility/2006">
          <mc:Choice Requires="x14">
            <control shapeId="5515" r:id="rId376" name="Check Box 395">
              <controlPr defaultSize="0" autoFill="0" autoLine="0" autoPict="0">
                <anchor moveWithCells="1">
                  <from>
                    <xdr:col>16</xdr:col>
                    <xdr:colOff>205740</xdr:colOff>
                    <xdr:row>66</xdr:row>
                    <xdr:rowOff>15240</xdr:rowOff>
                  </from>
                  <to>
                    <xdr:col>16</xdr:col>
                    <xdr:colOff>449580</xdr:colOff>
                    <xdr:row>67</xdr:row>
                    <xdr:rowOff>7620</xdr:rowOff>
                  </to>
                </anchor>
              </controlPr>
            </control>
          </mc:Choice>
        </mc:AlternateContent>
        <mc:AlternateContent xmlns:mc="http://schemas.openxmlformats.org/markup-compatibility/2006">
          <mc:Choice Requires="x14">
            <control shapeId="5516" r:id="rId377" name="Check Box 396">
              <controlPr defaultSize="0" autoFill="0" autoLine="0" autoPict="0">
                <anchor moveWithCells="1">
                  <from>
                    <xdr:col>16</xdr:col>
                    <xdr:colOff>205740</xdr:colOff>
                    <xdr:row>67</xdr:row>
                    <xdr:rowOff>15240</xdr:rowOff>
                  </from>
                  <to>
                    <xdr:col>16</xdr:col>
                    <xdr:colOff>449580</xdr:colOff>
                    <xdr:row>68</xdr:row>
                    <xdr:rowOff>7620</xdr:rowOff>
                  </to>
                </anchor>
              </controlPr>
            </control>
          </mc:Choice>
        </mc:AlternateContent>
        <mc:AlternateContent xmlns:mc="http://schemas.openxmlformats.org/markup-compatibility/2006">
          <mc:Choice Requires="x14">
            <control shapeId="5517" r:id="rId378" name="Check Box 397">
              <controlPr defaultSize="0" autoFill="0" autoLine="0" autoPict="0">
                <anchor moveWithCells="1">
                  <from>
                    <xdr:col>16</xdr:col>
                    <xdr:colOff>205740</xdr:colOff>
                    <xdr:row>68</xdr:row>
                    <xdr:rowOff>15240</xdr:rowOff>
                  </from>
                  <to>
                    <xdr:col>16</xdr:col>
                    <xdr:colOff>449580</xdr:colOff>
                    <xdr:row>69</xdr:row>
                    <xdr:rowOff>7620</xdr:rowOff>
                  </to>
                </anchor>
              </controlPr>
            </control>
          </mc:Choice>
        </mc:AlternateContent>
        <mc:AlternateContent xmlns:mc="http://schemas.openxmlformats.org/markup-compatibility/2006">
          <mc:Choice Requires="x14">
            <control shapeId="5518" r:id="rId379" name="Check Box 398">
              <controlPr defaultSize="0" autoFill="0" autoLine="0" autoPict="0">
                <anchor moveWithCells="1">
                  <from>
                    <xdr:col>16</xdr:col>
                    <xdr:colOff>205740</xdr:colOff>
                    <xdr:row>69</xdr:row>
                    <xdr:rowOff>15240</xdr:rowOff>
                  </from>
                  <to>
                    <xdr:col>16</xdr:col>
                    <xdr:colOff>449580</xdr:colOff>
                    <xdr:row>70</xdr:row>
                    <xdr:rowOff>7620</xdr:rowOff>
                  </to>
                </anchor>
              </controlPr>
            </control>
          </mc:Choice>
        </mc:AlternateContent>
        <mc:AlternateContent xmlns:mc="http://schemas.openxmlformats.org/markup-compatibility/2006">
          <mc:Choice Requires="x14">
            <control shapeId="5519" r:id="rId380" name="Check Box 399">
              <controlPr defaultSize="0" autoFill="0" autoLine="0" autoPict="0">
                <anchor moveWithCells="1">
                  <from>
                    <xdr:col>16</xdr:col>
                    <xdr:colOff>205740</xdr:colOff>
                    <xdr:row>70</xdr:row>
                    <xdr:rowOff>15240</xdr:rowOff>
                  </from>
                  <to>
                    <xdr:col>16</xdr:col>
                    <xdr:colOff>449580</xdr:colOff>
                    <xdr:row>71</xdr:row>
                    <xdr:rowOff>7620</xdr:rowOff>
                  </to>
                </anchor>
              </controlPr>
            </control>
          </mc:Choice>
        </mc:AlternateContent>
        <mc:AlternateContent xmlns:mc="http://schemas.openxmlformats.org/markup-compatibility/2006">
          <mc:Choice Requires="x14">
            <control shapeId="5520" r:id="rId381" name="Check Box 400">
              <controlPr defaultSize="0" autoFill="0" autoLine="0" autoPict="0">
                <anchor moveWithCells="1">
                  <from>
                    <xdr:col>16</xdr:col>
                    <xdr:colOff>205740</xdr:colOff>
                    <xdr:row>71</xdr:row>
                    <xdr:rowOff>15240</xdr:rowOff>
                  </from>
                  <to>
                    <xdr:col>16</xdr:col>
                    <xdr:colOff>449580</xdr:colOff>
                    <xdr:row>72</xdr:row>
                    <xdr:rowOff>7620</xdr:rowOff>
                  </to>
                </anchor>
              </controlPr>
            </control>
          </mc:Choice>
        </mc:AlternateContent>
        <mc:AlternateContent xmlns:mc="http://schemas.openxmlformats.org/markup-compatibility/2006">
          <mc:Choice Requires="x14">
            <control shapeId="5521" r:id="rId382" name="Check Box 401">
              <controlPr defaultSize="0" autoFill="0" autoLine="0" autoPict="0">
                <anchor moveWithCells="1">
                  <from>
                    <xdr:col>16</xdr:col>
                    <xdr:colOff>205740</xdr:colOff>
                    <xdr:row>72</xdr:row>
                    <xdr:rowOff>15240</xdr:rowOff>
                  </from>
                  <to>
                    <xdr:col>16</xdr:col>
                    <xdr:colOff>449580</xdr:colOff>
                    <xdr:row>73</xdr:row>
                    <xdr:rowOff>7620</xdr:rowOff>
                  </to>
                </anchor>
              </controlPr>
            </control>
          </mc:Choice>
        </mc:AlternateContent>
        <mc:AlternateContent xmlns:mc="http://schemas.openxmlformats.org/markup-compatibility/2006">
          <mc:Choice Requires="x14">
            <control shapeId="5522" r:id="rId383" name="Check Box 402">
              <controlPr defaultSize="0" autoFill="0" autoLine="0" autoPict="0">
                <anchor moveWithCells="1">
                  <from>
                    <xdr:col>16</xdr:col>
                    <xdr:colOff>205740</xdr:colOff>
                    <xdr:row>73</xdr:row>
                    <xdr:rowOff>15240</xdr:rowOff>
                  </from>
                  <to>
                    <xdr:col>16</xdr:col>
                    <xdr:colOff>449580</xdr:colOff>
                    <xdr:row>74</xdr:row>
                    <xdr:rowOff>7620</xdr:rowOff>
                  </to>
                </anchor>
              </controlPr>
            </control>
          </mc:Choice>
        </mc:AlternateContent>
        <mc:AlternateContent xmlns:mc="http://schemas.openxmlformats.org/markup-compatibility/2006">
          <mc:Choice Requires="x14">
            <control shapeId="5523" r:id="rId384" name="Check Box 403">
              <controlPr defaultSize="0" autoFill="0" autoLine="0" autoPict="0">
                <anchor moveWithCells="1">
                  <from>
                    <xdr:col>16</xdr:col>
                    <xdr:colOff>205740</xdr:colOff>
                    <xdr:row>74</xdr:row>
                    <xdr:rowOff>15240</xdr:rowOff>
                  </from>
                  <to>
                    <xdr:col>16</xdr:col>
                    <xdr:colOff>449580</xdr:colOff>
                    <xdr:row>75</xdr:row>
                    <xdr:rowOff>7620</xdr:rowOff>
                  </to>
                </anchor>
              </controlPr>
            </control>
          </mc:Choice>
        </mc:AlternateContent>
        <mc:AlternateContent xmlns:mc="http://schemas.openxmlformats.org/markup-compatibility/2006">
          <mc:Choice Requires="x14">
            <control shapeId="5524" r:id="rId385" name="Check Box 404">
              <controlPr defaultSize="0" autoFill="0" autoLine="0" autoPict="0">
                <anchor moveWithCells="1">
                  <from>
                    <xdr:col>16</xdr:col>
                    <xdr:colOff>205740</xdr:colOff>
                    <xdr:row>75</xdr:row>
                    <xdr:rowOff>15240</xdr:rowOff>
                  </from>
                  <to>
                    <xdr:col>16</xdr:col>
                    <xdr:colOff>449580</xdr:colOff>
                    <xdr:row>76</xdr:row>
                    <xdr:rowOff>7620</xdr:rowOff>
                  </to>
                </anchor>
              </controlPr>
            </control>
          </mc:Choice>
        </mc:AlternateContent>
        <mc:AlternateContent xmlns:mc="http://schemas.openxmlformats.org/markup-compatibility/2006">
          <mc:Choice Requires="x14">
            <control shapeId="5525" r:id="rId386" name="Check Box 405">
              <controlPr defaultSize="0" autoFill="0" autoLine="0" autoPict="0">
                <anchor moveWithCells="1">
                  <from>
                    <xdr:col>16</xdr:col>
                    <xdr:colOff>205740</xdr:colOff>
                    <xdr:row>76</xdr:row>
                    <xdr:rowOff>15240</xdr:rowOff>
                  </from>
                  <to>
                    <xdr:col>16</xdr:col>
                    <xdr:colOff>449580</xdr:colOff>
                    <xdr:row>77</xdr:row>
                    <xdr:rowOff>7620</xdr:rowOff>
                  </to>
                </anchor>
              </controlPr>
            </control>
          </mc:Choice>
        </mc:AlternateContent>
        <mc:AlternateContent xmlns:mc="http://schemas.openxmlformats.org/markup-compatibility/2006">
          <mc:Choice Requires="x14">
            <control shapeId="5526" r:id="rId387" name="Check Box 406">
              <controlPr defaultSize="0" autoFill="0" autoLine="0" autoPict="0">
                <anchor moveWithCells="1">
                  <from>
                    <xdr:col>16</xdr:col>
                    <xdr:colOff>205740</xdr:colOff>
                    <xdr:row>77</xdr:row>
                    <xdr:rowOff>15240</xdr:rowOff>
                  </from>
                  <to>
                    <xdr:col>16</xdr:col>
                    <xdr:colOff>449580</xdr:colOff>
                    <xdr:row>78</xdr:row>
                    <xdr:rowOff>7620</xdr:rowOff>
                  </to>
                </anchor>
              </controlPr>
            </control>
          </mc:Choice>
        </mc:AlternateContent>
        <mc:AlternateContent xmlns:mc="http://schemas.openxmlformats.org/markup-compatibility/2006">
          <mc:Choice Requires="x14">
            <control shapeId="5527" r:id="rId388" name="Check Box 407">
              <controlPr defaultSize="0" autoFill="0" autoLine="0" autoPict="0">
                <anchor moveWithCells="1">
                  <from>
                    <xdr:col>16</xdr:col>
                    <xdr:colOff>205740</xdr:colOff>
                    <xdr:row>78</xdr:row>
                    <xdr:rowOff>15240</xdr:rowOff>
                  </from>
                  <to>
                    <xdr:col>16</xdr:col>
                    <xdr:colOff>449580</xdr:colOff>
                    <xdr:row>79</xdr:row>
                    <xdr:rowOff>7620</xdr:rowOff>
                  </to>
                </anchor>
              </controlPr>
            </control>
          </mc:Choice>
        </mc:AlternateContent>
        <mc:AlternateContent xmlns:mc="http://schemas.openxmlformats.org/markup-compatibility/2006">
          <mc:Choice Requires="x14">
            <control shapeId="5528" r:id="rId389" name="Check Box 408">
              <controlPr defaultSize="0" autoFill="0" autoLine="0" autoPict="0">
                <anchor moveWithCells="1">
                  <from>
                    <xdr:col>16</xdr:col>
                    <xdr:colOff>205740</xdr:colOff>
                    <xdr:row>79</xdr:row>
                    <xdr:rowOff>15240</xdr:rowOff>
                  </from>
                  <to>
                    <xdr:col>16</xdr:col>
                    <xdr:colOff>449580</xdr:colOff>
                    <xdr:row>80</xdr:row>
                    <xdr:rowOff>7620</xdr:rowOff>
                  </to>
                </anchor>
              </controlPr>
            </control>
          </mc:Choice>
        </mc:AlternateContent>
        <mc:AlternateContent xmlns:mc="http://schemas.openxmlformats.org/markup-compatibility/2006">
          <mc:Choice Requires="x14">
            <control shapeId="5529" r:id="rId390" name="Check Box 409">
              <controlPr defaultSize="0" autoFill="0" autoLine="0" autoPict="0">
                <anchor moveWithCells="1">
                  <from>
                    <xdr:col>16</xdr:col>
                    <xdr:colOff>205740</xdr:colOff>
                    <xdr:row>80</xdr:row>
                    <xdr:rowOff>15240</xdr:rowOff>
                  </from>
                  <to>
                    <xdr:col>16</xdr:col>
                    <xdr:colOff>449580</xdr:colOff>
                    <xdr:row>81</xdr:row>
                    <xdr:rowOff>7620</xdr:rowOff>
                  </to>
                </anchor>
              </controlPr>
            </control>
          </mc:Choice>
        </mc:AlternateContent>
        <mc:AlternateContent xmlns:mc="http://schemas.openxmlformats.org/markup-compatibility/2006">
          <mc:Choice Requires="x14">
            <control shapeId="5530" r:id="rId391" name="Check Box 410">
              <controlPr defaultSize="0" autoFill="0" autoLine="0" autoPict="0">
                <anchor moveWithCells="1">
                  <from>
                    <xdr:col>16</xdr:col>
                    <xdr:colOff>205740</xdr:colOff>
                    <xdr:row>81</xdr:row>
                    <xdr:rowOff>15240</xdr:rowOff>
                  </from>
                  <to>
                    <xdr:col>16</xdr:col>
                    <xdr:colOff>449580</xdr:colOff>
                    <xdr:row>82</xdr:row>
                    <xdr:rowOff>7620</xdr:rowOff>
                  </to>
                </anchor>
              </controlPr>
            </control>
          </mc:Choice>
        </mc:AlternateContent>
        <mc:AlternateContent xmlns:mc="http://schemas.openxmlformats.org/markup-compatibility/2006">
          <mc:Choice Requires="x14">
            <control shapeId="5532" r:id="rId392" name="Check Box 412">
              <controlPr defaultSize="0" autoFill="0" autoLine="0" autoPict="0">
                <anchor moveWithCells="1">
                  <from>
                    <xdr:col>11</xdr:col>
                    <xdr:colOff>594360</xdr:colOff>
                    <xdr:row>24</xdr:row>
                    <xdr:rowOff>22860</xdr:rowOff>
                  </from>
                  <to>
                    <xdr:col>12</xdr:col>
                    <xdr:colOff>228600</xdr:colOff>
                    <xdr:row>25</xdr:row>
                    <xdr:rowOff>15240</xdr:rowOff>
                  </to>
                </anchor>
              </controlPr>
            </control>
          </mc:Choice>
        </mc:AlternateContent>
        <mc:AlternateContent xmlns:mc="http://schemas.openxmlformats.org/markup-compatibility/2006">
          <mc:Choice Requires="x14">
            <control shapeId="5533" r:id="rId393" name="Check Box 413">
              <controlPr defaultSize="0" autoFill="0" autoLine="0" autoPict="0">
                <anchor moveWithCells="1">
                  <from>
                    <xdr:col>16</xdr:col>
                    <xdr:colOff>205740</xdr:colOff>
                    <xdr:row>82</xdr:row>
                    <xdr:rowOff>7620</xdr:rowOff>
                  </from>
                  <to>
                    <xdr:col>16</xdr:col>
                    <xdr:colOff>449580</xdr:colOff>
                    <xdr:row>83</xdr:row>
                    <xdr:rowOff>0</xdr:rowOff>
                  </to>
                </anchor>
              </controlPr>
            </control>
          </mc:Choice>
        </mc:AlternateContent>
        <mc:AlternateContent xmlns:mc="http://schemas.openxmlformats.org/markup-compatibility/2006">
          <mc:Choice Requires="x14">
            <control shapeId="5536" r:id="rId394" name="Check Box 416">
              <controlPr defaultSize="0" autoFill="0" autoLine="0" autoPict="0">
                <anchor moveWithCells="1">
                  <from>
                    <xdr:col>16</xdr:col>
                    <xdr:colOff>205740</xdr:colOff>
                    <xdr:row>83</xdr:row>
                    <xdr:rowOff>7620</xdr:rowOff>
                  </from>
                  <to>
                    <xdr:col>16</xdr:col>
                    <xdr:colOff>449580</xdr:colOff>
                    <xdr:row>84</xdr:row>
                    <xdr:rowOff>0</xdr:rowOff>
                  </to>
                </anchor>
              </controlPr>
            </control>
          </mc:Choice>
        </mc:AlternateContent>
        <mc:AlternateContent xmlns:mc="http://schemas.openxmlformats.org/markup-compatibility/2006">
          <mc:Choice Requires="x14">
            <control shapeId="5537" r:id="rId395" name="Check Box 417">
              <controlPr defaultSize="0" autoFill="0" autoLine="0" autoPict="0">
                <anchor moveWithCells="1">
                  <from>
                    <xdr:col>16</xdr:col>
                    <xdr:colOff>205740</xdr:colOff>
                    <xdr:row>85</xdr:row>
                    <xdr:rowOff>7620</xdr:rowOff>
                  </from>
                  <to>
                    <xdr:col>16</xdr:col>
                    <xdr:colOff>449580</xdr:colOff>
                    <xdr:row>86</xdr:row>
                    <xdr:rowOff>0</xdr:rowOff>
                  </to>
                </anchor>
              </controlPr>
            </control>
          </mc:Choice>
        </mc:AlternateContent>
        <mc:AlternateContent xmlns:mc="http://schemas.openxmlformats.org/markup-compatibility/2006">
          <mc:Choice Requires="x14">
            <control shapeId="5538" r:id="rId396" name="Check Box 418">
              <controlPr defaultSize="0" autoFill="0" autoLine="0" autoPict="0">
                <anchor moveWithCells="1">
                  <from>
                    <xdr:col>16</xdr:col>
                    <xdr:colOff>205740</xdr:colOff>
                    <xdr:row>85</xdr:row>
                    <xdr:rowOff>7620</xdr:rowOff>
                  </from>
                  <to>
                    <xdr:col>16</xdr:col>
                    <xdr:colOff>449580</xdr:colOff>
                    <xdr:row>86</xdr:row>
                    <xdr:rowOff>0</xdr:rowOff>
                  </to>
                </anchor>
              </controlPr>
            </control>
          </mc:Choice>
        </mc:AlternateContent>
        <mc:AlternateContent xmlns:mc="http://schemas.openxmlformats.org/markup-compatibility/2006">
          <mc:Choice Requires="x14">
            <control shapeId="5539" r:id="rId397" name="Check Box 419">
              <controlPr defaultSize="0" autoFill="0" autoLine="0" autoPict="0">
                <anchor moveWithCells="1">
                  <from>
                    <xdr:col>16</xdr:col>
                    <xdr:colOff>205740</xdr:colOff>
                    <xdr:row>86</xdr:row>
                    <xdr:rowOff>7620</xdr:rowOff>
                  </from>
                  <to>
                    <xdr:col>16</xdr:col>
                    <xdr:colOff>449580</xdr:colOff>
                    <xdr:row>87</xdr:row>
                    <xdr:rowOff>0</xdr:rowOff>
                  </to>
                </anchor>
              </controlPr>
            </control>
          </mc:Choice>
        </mc:AlternateContent>
        <mc:AlternateContent xmlns:mc="http://schemas.openxmlformats.org/markup-compatibility/2006">
          <mc:Choice Requires="x14">
            <control shapeId="5540" r:id="rId398" name="Check Box 420">
              <controlPr defaultSize="0" autoFill="0" autoLine="0" autoPict="0">
                <anchor moveWithCells="1">
                  <from>
                    <xdr:col>16</xdr:col>
                    <xdr:colOff>205740</xdr:colOff>
                    <xdr:row>86</xdr:row>
                    <xdr:rowOff>7620</xdr:rowOff>
                  </from>
                  <to>
                    <xdr:col>16</xdr:col>
                    <xdr:colOff>449580</xdr:colOff>
                    <xdr:row>87</xdr:row>
                    <xdr:rowOff>0</xdr:rowOff>
                  </to>
                </anchor>
              </controlPr>
            </control>
          </mc:Choice>
        </mc:AlternateContent>
        <mc:AlternateContent xmlns:mc="http://schemas.openxmlformats.org/markup-compatibility/2006">
          <mc:Choice Requires="x14">
            <control shapeId="5541" r:id="rId399" name="Check Box 421">
              <controlPr defaultSize="0" autoFill="0" autoLine="0" autoPict="0">
                <anchor moveWithCells="1">
                  <from>
                    <xdr:col>16</xdr:col>
                    <xdr:colOff>205740</xdr:colOff>
                    <xdr:row>87</xdr:row>
                    <xdr:rowOff>7620</xdr:rowOff>
                  </from>
                  <to>
                    <xdr:col>16</xdr:col>
                    <xdr:colOff>449580</xdr:colOff>
                    <xdr:row>88</xdr:row>
                    <xdr:rowOff>0</xdr:rowOff>
                  </to>
                </anchor>
              </controlPr>
            </control>
          </mc:Choice>
        </mc:AlternateContent>
        <mc:AlternateContent xmlns:mc="http://schemas.openxmlformats.org/markup-compatibility/2006">
          <mc:Choice Requires="x14">
            <control shapeId="5542" r:id="rId400" name="Check Box 422">
              <controlPr defaultSize="0" autoFill="0" autoLine="0" autoPict="0">
                <anchor moveWithCells="1">
                  <from>
                    <xdr:col>16</xdr:col>
                    <xdr:colOff>205740</xdr:colOff>
                    <xdr:row>87</xdr:row>
                    <xdr:rowOff>7620</xdr:rowOff>
                  </from>
                  <to>
                    <xdr:col>16</xdr:col>
                    <xdr:colOff>449580</xdr:colOff>
                    <xdr:row>88</xdr:row>
                    <xdr:rowOff>0</xdr:rowOff>
                  </to>
                </anchor>
              </controlPr>
            </control>
          </mc:Choice>
        </mc:AlternateContent>
        <mc:AlternateContent xmlns:mc="http://schemas.openxmlformats.org/markup-compatibility/2006">
          <mc:Choice Requires="x14">
            <control shapeId="5543" r:id="rId401" name="Check Box 423">
              <controlPr defaultSize="0" autoFill="0" autoLine="0" autoPict="0">
                <anchor moveWithCells="1">
                  <from>
                    <xdr:col>16</xdr:col>
                    <xdr:colOff>205740</xdr:colOff>
                    <xdr:row>88</xdr:row>
                    <xdr:rowOff>7620</xdr:rowOff>
                  </from>
                  <to>
                    <xdr:col>16</xdr:col>
                    <xdr:colOff>449580</xdr:colOff>
                    <xdr:row>89</xdr:row>
                    <xdr:rowOff>0</xdr:rowOff>
                  </to>
                </anchor>
              </controlPr>
            </control>
          </mc:Choice>
        </mc:AlternateContent>
        <mc:AlternateContent xmlns:mc="http://schemas.openxmlformats.org/markup-compatibility/2006">
          <mc:Choice Requires="x14">
            <control shapeId="5544" r:id="rId402" name="Check Box 424">
              <controlPr defaultSize="0" autoFill="0" autoLine="0" autoPict="0">
                <anchor moveWithCells="1">
                  <from>
                    <xdr:col>16</xdr:col>
                    <xdr:colOff>205740</xdr:colOff>
                    <xdr:row>88</xdr:row>
                    <xdr:rowOff>7620</xdr:rowOff>
                  </from>
                  <to>
                    <xdr:col>16</xdr:col>
                    <xdr:colOff>449580</xdr:colOff>
                    <xdr:row>89</xdr:row>
                    <xdr:rowOff>0</xdr:rowOff>
                  </to>
                </anchor>
              </controlPr>
            </control>
          </mc:Choice>
        </mc:AlternateContent>
        <mc:AlternateContent xmlns:mc="http://schemas.openxmlformats.org/markup-compatibility/2006">
          <mc:Choice Requires="x14">
            <control shapeId="5545" r:id="rId403" name="Check Box 425">
              <controlPr defaultSize="0" autoFill="0" autoLine="0" autoPict="0">
                <anchor moveWithCells="1">
                  <from>
                    <xdr:col>16</xdr:col>
                    <xdr:colOff>205740</xdr:colOff>
                    <xdr:row>89</xdr:row>
                    <xdr:rowOff>7620</xdr:rowOff>
                  </from>
                  <to>
                    <xdr:col>16</xdr:col>
                    <xdr:colOff>449580</xdr:colOff>
                    <xdr:row>90</xdr:row>
                    <xdr:rowOff>0</xdr:rowOff>
                  </to>
                </anchor>
              </controlPr>
            </control>
          </mc:Choice>
        </mc:AlternateContent>
        <mc:AlternateContent xmlns:mc="http://schemas.openxmlformats.org/markup-compatibility/2006">
          <mc:Choice Requires="x14">
            <control shapeId="5546" r:id="rId404" name="Check Box 426">
              <controlPr defaultSize="0" autoFill="0" autoLine="0" autoPict="0">
                <anchor moveWithCells="1">
                  <from>
                    <xdr:col>16</xdr:col>
                    <xdr:colOff>205740</xdr:colOff>
                    <xdr:row>89</xdr:row>
                    <xdr:rowOff>7620</xdr:rowOff>
                  </from>
                  <to>
                    <xdr:col>16</xdr:col>
                    <xdr:colOff>449580</xdr:colOff>
                    <xdr:row>90</xdr:row>
                    <xdr:rowOff>0</xdr:rowOff>
                  </to>
                </anchor>
              </controlPr>
            </control>
          </mc:Choice>
        </mc:AlternateContent>
        <mc:AlternateContent xmlns:mc="http://schemas.openxmlformats.org/markup-compatibility/2006">
          <mc:Choice Requires="x14">
            <control shapeId="5547" r:id="rId405" name="Check Box 427">
              <controlPr defaultSize="0" autoFill="0" autoLine="0" autoPict="0">
                <anchor moveWithCells="1">
                  <from>
                    <xdr:col>16</xdr:col>
                    <xdr:colOff>205740</xdr:colOff>
                    <xdr:row>90</xdr:row>
                    <xdr:rowOff>7620</xdr:rowOff>
                  </from>
                  <to>
                    <xdr:col>16</xdr:col>
                    <xdr:colOff>449580</xdr:colOff>
                    <xdr:row>91</xdr:row>
                    <xdr:rowOff>0</xdr:rowOff>
                  </to>
                </anchor>
              </controlPr>
            </control>
          </mc:Choice>
        </mc:AlternateContent>
        <mc:AlternateContent xmlns:mc="http://schemas.openxmlformats.org/markup-compatibility/2006">
          <mc:Choice Requires="x14">
            <control shapeId="5548" r:id="rId406" name="Check Box 428">
              <controlPr defaultSize="0" autoFill="0" autoLine="0" autoPict="0">
                <anchor moveWithCells="1">
                  <from>
                    <xdr:col>16</xdr:col>
                    <xdr:colOff>205740</xdr:colOff>
                    <xdr:row>90</xdr:row>
                    <xdr:rowOff>7620</xdr:rowOff>
                  </from>
                  <to>
                    <xdr:col>16</xdr:col>
                    <xdr:colOff>449580</xdr:colOff>
                    <xdr:row>91</xdr:row>
                    <xdr:rowOff>0</xdr:rowOff>
                  </to>
                </anchor>
              </controlPr>
            </control>
          </mc:Choice>
        </mc:AlternateContent>
        <mc:AlternateContent xmlns:mc="http://schemas.openxmlformats.org/markup-compatibility/2006">
          <mc:Choice Requires="x14">
            <control shapeId="5549" r:id="rId407" name="Check Box 429">
              <controlPr defaultSize="0" autoFill="0" autoLine="0" autoPict="0">
                <anchor moveWithCells="1">
                  <from>
                    <xdr:col>16</xdr:col>
                    <xdr:colOff>205740</xdr:colOff>
                    <xdr:row>91</xdr:row>
                    <xdr:rowOff>7620</xdr:rowOff>
                  </from>
                  <to>
                    <xdr:col>16</xdr:col>
                    <xdr:colOff>449580</xdr:colOff>
                    <xdr:row>92</xdr:row>
                    <xdr:rowOff>0</xdr:rowOff>
                  </to>
                </anchor>
              </controlPr>
            </control>
          </mc:Choice>
        </mc:AlternateContent>
        <mc:AlternateContent xmlns:mc="http://schemas.openxmlformats.org/markup-compatibility/2006">
          <mc:Choice Requires="x14">
            <control shapeId="5550" r:id="rId408" name="Check Box 430">
              <controlPr defaultSize="0" autoFill="0" autoLine="0" autoPict="0">
                <anchor moveWithCells="1">
                  <from>
                    <xdr:col>16</xdr:col>
                    <xdr:colOff>205740</xdr:colOff>
                    <xdr:row>91</xdr:row>
                    <xdr:rowOff>7620</xdr:rowOff>
                  </from>
                  <to>
                    <xdr:col>16</xdr:col>
                    <xdr:colOff>449580</xdr:colOff>
                    <xdr:row>92</xdr:row>
                    <xdr:rowOff>0</xdr:rowOff>
                  </to>
                </anchor>
              </controlPr>
            </control>
          </mc:Choice>
        </mc:AlternateContent>
        <mc:AlternateContent xmlns:mc="http://schemas.openxmlformats.org/markup-compatibility/2006">
          <mc:Choice Requires="x14">
            <control shapeId="5551" r:id="rId409" name="Check Box 431">
              <controlPr defaultSize="0" autoFill="0" autoLine="0" autoPict="0">
                <anchor moveWithCells="1">
                  <from>
                    <xdr:col>16</xdr:col>
                    <xdr:colOff>205740</xdr:colOff>
                    <xdr:row>92</xdr:row>
                    <xdr:rowOff>7620</xdr:rowOff>
                  </from>
                  <to>
                    <xdr:col>16</xdr:col>
                    <xdr:colOff>449580</xdr:colOff>
                    <xdr:row>93</xdr:row>
                    <xdr:rowOff>0</xdr:rowOff>
                  </to>
                </anchor>
              </controlPr>
            </control>
          </mc:Choice>
        </mc:AlternateContent>
        <mc:AlternateContent xmlns:mc="http://schemas.openxmlformats.org/markup-compatibility/2006">
          <mc:Choice Requires="x14">
            <control shapeId="5552" r:id="rId410" name="Check Box 432">
              <controlPr defaultSize="0" autoFill="0" autoLine="0" autoPict="0">
                <anchor moveWithCells="1">
                  <from>
                    <xdr:col>16</xdr:col>
                    <xdr:colOff>205740</xdr:colOff>
                    <xdr:row>92</xdr:row>
                    <xdr:rowOff>7620</xdr:rowOff>
                  </from>
                  <to>
                    <xdr:col>16</xdr:col>
                    <xdr:colOff>449580</xdr:colOff>
                    <xdr:row>93</xdr:row>
                    <xdr:rowOff>0</xdr:rowOff>
                  </to>
                </anchor>
              </controlPr>
            </control>
          </mc:Choice>
        </mc:AlternateContent>
        <mc:AlternateContent xmlns:mc="http://schemas.openxmlformats.org/markup-compatibility/2006">
          <mc:Choice Requires="x14">
            <control shapeId="5553" r:id="rId411" name="Check Box 433">
              <controlPr defaultSize="0" autoFill="0" autoLine="0" autoPict="0">
                <anchor moveWithCells="1">
                  <from>
                    <xdr:col>16</xdr:col>
                    <xdr:colOff>205740</xdr:colOff>
                    <xdr:row>93</xdr:row>
                    <xdr:rowOff>7620</xdr:rowOff>
                  </from>
                  <to>
                    <xdr:col>16</xdr:col>
                    <xdr:colOff>449580</xdr:colOff>
                    <xdr:row>94</xdr:row>
                    <xdr:rowOff>0</xdr:rowOff>
                  </to>
                </anchor>
              </controlPr>
            </control>
          </mc:Choice>
        </mc:AlternateContent>
        <mc:AlternateContent xmlns:mc="http://schemas.openxmlformats.org/markup-compatibility/2006">
          <mc:Choice Requires="x14">
            <control shapeId="5554" r:id="rId412" name="Check Box 434">
              <controlPr defaultSize="0" autoFill="0" autoLine="0" autoPict="0">
                <anchor moveWithCells="1">
                  <from>
                    <xdr:col>16</xdr:col>
                    <xdr:colOff>205740</xdr:colOff>
                    <xdr:row>93</xdr:row>
                    <xdr:rowOff>7620</xdr:rowOff>
                  </from>
                  <to>
                    <xdr:col>16</xdr:col>
                    <xdr:colOff>449580</xdr:colOff>
                    <xdr:row>94</xdr:row>
                    <xdr:rowOff>0</xdr:rowOff>
                  </to>
                </anchor>
              </controlPr>
            </control>
          </mc:Choice>
        </mc:AlternateContent>
        <mc:AlternateContent xmlns:mc="http://schemas.openxmlformats.org/markup-compatibility/2006">
          <mc:Choice Requires="x14">
            <control shapeId="5555" r:id="rId413" name="Check Box 435">
              <controlPr defaultSize="0" autoFill="0" autoLine="0" autoPict="0">
                <anchor moveWithCells="1">
                  <from>
                    <xdr:col>16</xdr:col>
                    <xdr:colOff>205740</xdr:colOff>
                    <xdr:row>94</xdr:row>
                    <xdr:rowOff>7620</xdr:rowOff>
                  </from>
                  <to>
                    <xdr:col>16</xdr:col>
                    <xdr:colOff>449580</xdr:colOff>
                    <xdr:row>95</xdr:row>
                    <xdr:rowOff>0</xdr:rowOff>
                  </to>
                </anchor>
              </controlPr>
            </control>
          </mc:Choice>
        </mc:AlternateContent>
        <mc:AlternateContent xmlns:mc="http://schemas.openxmlformats.org/markup-compatibility/2006">
          <mc:Choice Requires="x14">
            <control shapeId="5556" r:id="rId414" name="Check Box 436">
              <controlPr defaultSize="0" autoFill="0" autoLine="0" autoPict="0">
                <anchor moveWithCells="1">
                  <from>
                    <xdr:col>16</xdr:col>
                    <xdr:colOff>205740</xdr:colOff>
                    <xdr:row>94</xdr:row>
                    <xdr:rowOff>7620</xdr:rowOff>
                  </from>
                  <to>
                    <xdr:col>16</xdr:col>
                    <xdr:colOff>449580</xdr:colOff>
                    <xdr:row>95</xdr:row>
                    <xdr:rowOff>0</xdr:rowOff>
                  </to>
                </anchor>
              </controlPr>
            </control>
          </mc:Choice>
        </mc:AlternateContent>
        <mc:AlternateContent xmlns:mc="http://schemas.openxmlformats.org/markup-compatibility/2006">
          <mc:Choice Requires="x14">
            <control shapeId="5557" r:id="rId415" name="Check Box 437">
              <controlPr defaultSize="0" autoFill="0" autoLine="0" autoPict="0">
                <anchor moveWithCells="1">
                  <from>
                    <xdr:col>16</xdr:col>
                    <xdr:colOff>205740</xdr:colOff>
                    <xdr:row>95</xdr:row>
                    <xdr:rowOff>7620</xdr:rowOff>
                  </from>
                  <to>
                    <xdr:col>16</xdr:col>
                    <xdr:colOff>449580</xdr:colOff>
                    <xdr:row>96</xdr:row>
                    <xdr:rowOff>0</xdr:rowOff>
                  </to>
                </anchor>
              </controlPr>
            </control>
          </mc:Choice>
        </mc:AlternateContent>
        <mc:AlternateContent xmlns:mc="http://schemas.openxmlformats.org/markup-compatibility/2006">
          <mc:Choice Requires="x14">
            <control shapeId="5558" r:id="rId416" name="Check Box 438">
              <controlPr defaultSize="0" autoFill="0" autoLine="0" autoPict="0">
                <anchor moveWithCells="1">
                  <from>
                    <xdr:col>16</xdr:col>
                    <xdr:colOff>205740</xdr:colOff>
                    <xdr:row>95</xdr:row>
                    <xdr:rowOff>7620</xdr:rowOff>
                  </from>
                  <to>
                    <xdr:col>16</xdr:col>
                    <xdr:colOff>449580</xdr:colOff>
                    <xdr:row>96</xdr:row>
                    <xdr:rowOff>0</xdr:rowOff>
                  </to>
                </anchor>
              </controlPr>
            </control>
          </mc:Choice>
        </mc:AlternateContent>
        <mc:AlternateContent xmlns:mc="http://schemas.openxmlformats.org/markup-compatibility/2006">
          <mc:Choice Requires="x14">
            <control shapeId="5559" r:id="rId417" name="Check Box 439">
              <controlPr defaultSize="0" autoFill="0" autoLine="0" autoPict="0">
                <anchor moveWithCells="1">
                  <from>
                    <xdr:col>16</xdr:col>
                    <xdr:colOff>205740</xdr:colOff>
                    <xdr:row>96</xdr:row>
                    <xdr:rowOff>7620</xdr:rowOff>
                  </from>
                  <to>
                    <xdr:col>16</xdr:col>
                    <xdr:colOff>449580</xdr:colOff>
                    <xdr:row>97</xdr:row>
                    <xdr:rowOff>0</xdr:rowOff>
                  </to>
                </anchor>
              </controlPr>
            </control>
          </mc:Choice>
        </mc:AlternateContent>
        <mc:AlternateContent xmlns:mc="http://schemas.openxmlformats.org/markup-compatibility/2006">
          <mc:Choice Requires="x14">
            <control shapeId="5560" r:id="rId418" name="Check Box 440">
              <controlPr defaultSize="0" autoFill="0" autoLine="0" autoPict="0">
                <anchor moveWithCells="1">
                  <from>
                    <xdr:col>16</xdr:col>
                    <xdr:colOff>205740</xdr:colOff>
                    <xdr:row>96</xdr:row>
                    <xdr:rowOff>7620</xdr:rowOff>
                  </from>
                  <to>
                    <xdr:col>16</xdr:col>
                    <xdr:colOff>449580</xdr:colOff>
                    <xdr:row>97</xdr:row>
                    <xdr:rowOff>0</xdr:rowOff>
                  </to>
                </anchor>
              </controlPr>
            </control>
          </mc:Choice>
        </mc:AlternateContent>
        <mc:AlternateContent xmlns:mc="http://schemas.openxmlformats.org/markup-compatibility/2006">
          <mc:Choice Requires="x14">
            <control shapeId="5561" r:id="rId419" name="Check Box 441">
              <controlPr defaultSize="0" autoFill="0" autoLine="0" autoPict="0">
                <anchor moveWithCells="1">
                  <from>
                    <xdr:col>16</xdr:col>
                    <xdr:colOff>205740</xdr:colOff>
                    <xdr:row>97</xdr:row>
                    <xdr:rowOff>7620</xdr:rowOff>
                  </from>
                  <to>
                    <xdr:col>16</xdr:col>
                    <xdr:colOff>449580</xdr:colOff>
                    <xdr:row>98</xdr:row>
                    <xdr:rowOff>0</xdr:rowOff>
                  </to>
                </anchor>
              </controlPr>
            </control>
          </mc:Choice>
        </mc:AlternateContent>
        <mc:AlternateContent xmlns:mc="http://schemas.openxmlformats.org/markup-compatibility/2006">
          <mc:Choice Requires="x14">
            <control shapeId="5562" r:id="rId420" name="Check Box 442">
              <controlPr defaultSize="0" autoFill="0" autoLine="0" autoPict="0">
                <anchor moveWithCells="1">
                  <from>
                    <xdr:col>16</xdr:col>
                    <xdr:colOff>205740</xdr:colOff>
                    <xdr:row>97</xdr:row>
                    <xdr:rowOff>7620</xdr:rowOff>
                  </from>
                  <to>
                    <xdr:col>16</xdr:col>
                    <xdr:colOff>449580</xdr:colOff>
                    <xdr:row>98</xdr:row>
                    <xdr:rowOff>0</xdr:rowOff>
                  </to>
                </anchor>
              </controlPr>
            </control>
          </mc:Choice>
        </mc:AlternateContent>
        <mc:AlternateContent xmlns:mc="http://schemas.openxmlformats.org/markup-compatibility/2006">
          <mc:Choice Requires="x14">
            <control shapeId="5563" r:id="rId421" name="Check Box 443">
              <controlPr defaultSize="0" autoFill="0" autoLine="0" autoPict="0">
                <anchor moveWithCells="1">
                  <from>
                    <xdr:col>16</xdr:col>
                    <xdr:colOff>205740</xdr:colOff>
                    <xdr:row>99</xdr:row>
                    <xdr:rowOff>7620</xdr:rowOff>
                  </from>
                  <to>
                    <xdr:col>16</xdr:col>
                    <xdr:colOff>449580</xdr:colOff>
                    <xdr:row>100</xdr:row>
                    <xdr:rowOff>0</xdr:rowOff>
                  </to>
                </anchor>
              </controlPr>
            </control>
          </mc:Choice>
        </mc:AlternateContent>
        <mc:AlternateContent xmlns:mc="http://schemas.openxmlformats.org/markup-compatibility/2006">
          <mc:Choice Requires="x14">
            <control shapeId="5564" r:id="rId422" name="Check Box 444">
              <controlPr defaultSize="0" autoFill="0" autoLine="0" autoPict="0">
                <anchor moveWithCells="1">
                  <from>
                    <xdr:col>16</xdr:col>
                    <xdr:colOff>205740</xdr:colOff>
                    <xdr:row>100</xdr:row>
                    <xdr:rowOff>7620</xdr:rowOff>
                  </from>
                  <to>
                    <xdr:col>16</xdr:col>
                    <xdr:colOff>449580</xdr:colOff>
                    <xdr:row>101</xdr:row>
                    <xdr:rowOff>0</xdr:rowOff>
                  </to>
                </anchor>
              </controlPr>
            </control>
          </mc:Choice>
        </mc:AlternateContent>
        <mc:AlternateContent xmlns:mc="http://schemas.openxmlformats.org/markup-compatibility/2006">
          <mc:Choice Requires="x14">
            <control shapeId="5565" r:id="rId423" name="Check Box 445">
              <controlPr defaultSize="0" autoFill="0" autoLine="0" autoPict="0">
                <anchor moveWithCells="1">
                  <from>
                    <xdr:col>16</xdr:col>
                    <xdr:colOff>205740</xdr:colOff>
                    <xdr:row>101</xdr:row>
                    <xdr:rowOff>7620</xdr:rowOff>
                  </from>
                  <to>
                    <xdr:col>16</xdr:col>
                    <xdr:colOff>449580</xdr:colOff>
                    <xdr:row>102</xdr:row>
                    <xdr:rowOff>0</xdr:rowOff>
                  </to>
                </anchor>
              </controlPr>
            </control>
          </mc:Choice>
        </mc:AlternateContent>
        <mc:AlternateContent xmlns:mc="http://schemas.openxmlformats.org/markup-compatibility/2006">
          <mc:Choice Requires="x14">
            <control shapeId="5566" r:id="rId424" name="Check Box 446">
              <controlPr defaultSize="0" autoFill="0" autoLine="0" autoPict="0">
                <anchor moveWithCells="1">
                  <from>
                    <xdr:col>16</xdr:col>
                    <xdr:colOff>205740</xdr:colOff>
                    <xdr:row>102</xdr:row>
                    <xdr:rowOff>7620</xdr:rowOff>
                  </from>
                  <to>
                    <xdr:col>16</xdr:col>
                    <xdr:colOff>449580</xdr:colOff>
                    <xdr:row>103</xdr:row>
                    <xdr:rowOff>0</xdr:rowOff>
                  </to>
                </anchor>
              </controlPr>
            </control>
          </mc:Choice>
        </mc:AlternateContent>
        <mc:AlternateContent xmlns:mc="http://schemas.openxmlformats.org/markup-compatibility/2006">
          <mc:Choice Requires="x14">
            <control shapeId="5567" r:id="rId425" name="Check Box 447">
              <controlPr defaultSize="0" autoFill="0" autoLine="0" autoPict="0">
                <anchor moveWithCells="1">
                  <from>
                    <xdr:col>16</xdr:col>
                    <xdr:colOff>205740</xdr:colOff>
                    <xdr:row>103</xdr:row>
                    <xdr:rowOff>7620</xdr:rowOff>
                  </from>
                  <to>
                    <xdr:col>16</xdr:col>
                    <xdr:colOff>449580</xdr:colOff>
                    <xdr:row>104</xdr:row>
                    <xdr:rowOff>0</xdr:rowOff>
                  </to>
                </anchor>
              </controlPr>
            </control>
          </mc:Choice>
        </mc:AlternateContent>
        <mc:AlternateContent xmlns:mc="http://schemas.openxmlformats.org/markup-compatibility/2006">
          <mc:Choice Requires="x14">
            <control shapeId="5568" r:id="rId426" name="Check Box 448">
              <controlPr defaultSize="0" autoFill="0" autoLine="0" autoPict="0">
                <anchor moveWithCells="1">
                  <from>
                    <xdr:col>16</xdr:col>
                    <xdr:colOff>205740</xdr:colOff>
                    <xdr:row>104</xdr:row>
                    <xdr:rowOff>7620</xdr:rowOff>
                  </from>
                  <to>
                    <xdr:col>16</xdr:col>
                    <xdr:colOff>449580</xdr:colOff>
                    <xdr:row>105</xdr:row>
                    <xdr:rowOff>0</xdr:rowOff>
                  </to>
                </anchor>
              </controlPr>
            </control>
          </mc:Choice>
        </mc:AlternateContent>
        <mc:AlternateContent xmlns:mc="http://schemas.openxmlformats.org/markup-compatibility/2006">
          <mc:Choice Requires="x14">
            <control shapeId="5569" r:id="rId427" name="Check Box 449">
              <controlPr defaultSize="0" autoFill="0" autoLine="0" autoPict="0">
                <anchor moveWithCells="1">
                  <from>
                    <xdr:col>16</xdr:col>
                    <xdr:colOff>205740</xdr:colOff>
                    <xdr:row>105</xdr:row>
                    <xdr:rowOff>7620</xdr:rowOff>
                  </from>
                  <to>
                    <xdr:col>16</xdr:col>
                    <xdr:colOff>449580</xdr:colOff>
                    <xdr:row>106</xdr:row>
                    <xdr:rowOff>0</xdr:rowOff>
                  </to>
                </anchor>
              </controlPr>
            </control>
          </mc:Choice>
        </mc:AlternateContent>
        <mc:AlternateContent xmlns:mc="http://schemas.openxmlformats.org/markup-compatibility/2006">
          <mc:Choice Requires="x14">
            <control shapeId="5570" r:id="rId428" name="Check Box 450">
              <controlPr defaultSize="0" autoFill="0" autoLine="0" autoPict="0">
                <anchor moveWithCells="1">
                  <from>
                    <xdr:col>16</xdr:col>
                    <xdr:colOff>205740</xdr:colOff>
                    <xdr:row>106</xdr:row>
                    <xdr:rowOff>7620</xdr:rowOff>
                  </from>
                  <to>
                    <xdr:col>16</xdr:col>
                    <xdr:colOff>449580</xdr:colOff>
                    <xdr:row>107</xdr:row>
                    <xdr:rowOff>0</xdr:rowOff>
                  </to>
                </anchor>
              </controlPr>
            </control>
          </mc:Choice>
        </mc:AlternateContent>
        <mc:AlternateContent xmlns:mc="http://schemas.openxmlformats.org/markup-compatibility/2006">
          <mc:Choice Requires="x14">
            <control shapeId="5571" r:id="rId429" name="Check Box 451">
              <controlPr defaultSize="0" autoFill="0" autoLine="0" autoPict="0">
                <anchor moveWithCells="1">
                  <from>
                    <xdr:col>16</xdr:col>
                    <xdr:colOff>205740</xdr:colOff>
                    <xdr:row>107</xdr:row>
                    <xdr:rowOff>7620</xdr:rowOff>
                  </from>
                  <to>
                    <xdr:col>16</xdr:col>
                    <xdr:colOff>449580</xdr:colOff>
                    <xdr:row>108</xdr:row>
                    <xdr:rowOff>0</xdr:rowOff>
                  </to>
                </anchor>
              </controlPr>
            </control>
          </mc:Choice>
        </mc:AlternateContent>
        <mc:AlternateContent xmlns:mc="http://schemas.openxmlformats.org/markup-compatibility/2006">
          <mc:Choice Requires="x14">
            <control shapeId="5572" r:id="rId430" name="Check Box 452">
              <controlPr defaultSize="0" autoFill="0" autoLine="0" autoPict="0">
                <anchor moveWithCells="1">
                  <from>
                    <xdr:col>16</xdr:col>
                    <xdr:colOff>205740</xdr:colOff>
                    <xdr:row>108</xdr:row>
                    <xdr:rowOff>7620</xdr:rowOff>
                  </from>
                  <to>
                    <xdr:col>16</xdr:col>
                    <xdr:colOff>449580</xdr:colOff>
                    <xdr:row>109</xdr:row>
                    <xdr:rowOff>0</xdr:rowOff>
                  </to>
                </anchor>
              </controlPr>
            </control>
          </mc:Choice>
        </mc:AlternateContent>
        <mc:AlternateContent xmlns:mc="http://schemas.openxmlformats.org/markup-compatibility/2006">
          <mc:Choice Requires="x14">
            <control shapeId="5573" r:id="rId431" name="Check Box 453">
              <controlPr defaultSize="0" autoFill="0" autoLine="0" autoPict="0">
                <anchor moveWithCells="1">
                  <from>
                    <xdr:col>16</xdr:col>
                    <xdr:colOff>205740</xdr:colOff>
                    <xdr:row>109</xdr:row>
                    <xdr:rowOff>7620</xdr:rowOff>
                  </from>
                  <to>
                    <xdr:col>16</xdr:col>
                    <xdr:colOff>449580</xdr:colOff>
                    <xdr:row>110</xdr:row>
                    <xdr:rowOff>0</xdr:rowOff>
                  </to>
                </anchor>
              </controlPr>
            </control>
          </mc:Choice>
        </mc:AlternateContent>
        <mc:AlternateContent xmlns:mc="http://schemas.openxmlformats.org/markup-compatibility/2006">
          <mc:Choice Requires="x14">
            <control shapeId="5574" r:id="rId432" name="Check Box 454">
              <controlPr defaultSize="0" autoFill="0" autoLine="0" autoPict="0">
                <anchor moveWithCells="1">
                  <from>
                    <xdr:col>16</xdr:col>
                    <xdr:colOff>205740</xdr:colOff>
                    <xdr:row>110</xdr:row>
                    <xdr:rowOff>7620</xdr:rowOff>
                  </from>
                  <to>
                    <xdr:col>16</xdr:col>
                    <xdr:colOff>449580</xdr:colOff>
                    <xdr:row>111</xdr:row>
                    <xdr:rowOff>0</xdr:rowOff>
                  </to>
                </anchor>
              </controlPr>
            </control>
          </mc:Choice>
        </mc:AlternateContent>
        <mc:AlternateContent xmlns:mc="http://schemas.openxmlformats.org/markup-compatibility/2006">
          <mc:Choice Requires="x14">
            <control shapeId="5575" r:id="rId433" name="Check Box 455">
              <controlPr defaultSize="0" autoFill="0" autoLine="0" autoPict="0">
                <anchor moveWithCells="1">
                  <from>
                    <xdr:col>16</xdr:col>
                    <xdr:colOff>205740</xdr:colOff>
                    <xdr:row>111</xdr:row>
                    <xdr:rowOff>7620</xdr:rowOff>
                  </from>
                  <to>
                    <xdr:col>16</xdr:col>
                    <xdr:colOff>449580</xdr:colOff>
                    <xdr:row>112</xdr:row>
                    <xdr:rowOff>0</xdr:rowOff>
                  </to>
                </anchor>
              </controlPr>
            </control>
          </mc:Choice>
        </mc:AlternateContent>
        <mc:AlternateContent xmlns:mc="http://schemas.openxmlformats.org/markup-compatibility/2006">
          <mc:Choice Requires="x14">
            <control shapeId="5576" r:id="rId434" name="Check Box 456">
              <controlPr defaultSize="0" autoFill="0" autoLine="0" autoPict="0">
                <anchor moveWithCells="1">
                  <from>
                    <xdr:col>16</xdr:col>
                    <xdr:colOff>205740</xdr:colOff>
                    <xdr:row>112</xdr:row>
                    <xdr:rowOff>7620</xdr:rowOff>
                  </from>
                  <to>
                    <xdr:col>16</xdr:col>
                    <xdr:colOff>449580</xdr:colOff>
                    <xdr:row>113</xdr:row>
                    <xdr:rowOff>0</xdr:rowOff>
                  </to>
                </anchor>
              </controlPr>
            </control>
          </mc:Choice>
        </mc:AlternateContent>
        <mc:AlternateContent xmlns:mc="http://schemas.openxmlformats.org/markup-compatibility/2006">
          <mc:Choice Requires="x14">
            <control shapeId="5577" r:id="rId435" name="Check Box 457">
              <controlPr defaultSize="0" autoFill="0" autoLine="0" autoPict="0">
                <anchor moveWithCells="1">
                  <from>
                    <xdr:col>16</xdr:col>
                    <xdr:colOff>205740</xdr:colOff>
                    <xdr:row>113</xdr:row>
                    <xdr:rowOff>7620</xdr:rowOff>
                  </from>
                  <to>
                    <xdr:col>16</xdr:col>
                    <xdr:colOff>449580</xdr:colOff>
                    <xdr:row>114</xdr:row>
                    <xdr:rowOff>0</xdr:rowOff>
                  </to>
                </anchor>
              </controlPr>
            </control>
          </mc:Choice>
        </mc:AlternateContent>
        <mc:AlternateContent xmlns:mc="http://schemas.openxmlformats.org/markup-compatibility/2006">
          <mc:Choice Requires="x14">
            <control shapeId="5578" r:id="rId436" name="Check Box 458">
              <controlPr defaultSize="0" autoFill="0" autoLine="0" autoPict="0">
                <anchor moveWithCells="1">
                  <from>
                    <xdr:col>16</xdr:col>
                    <xdr:colOff>205740</xdr:colOff>
                    <xdr:row>114</xdr:row>
                    <xdr:rowOff>7620</xdr:rowOff>
                  </from>
                  <to>
                    <xdr:col>16</xdr:col>
                    <xdr:colOff>449580</xdr:colOff>
                    <xdr:row>115</xdr:row>
                    <xdr:rowOff>0</xdr:rowOff>
                  </to>
                </anchor>
              </controlPr>
            </control>
          </mc:Choice>
        </mc:AlternateContent>
        <mc:AlternateContent xmlns:mc="http://schemas.openxmlformats.org/markup-compatibility/2006">
          <mc:Choice Requires="x14">
            <control shapeId="5581" r:id="rId437" name="Check Box 461">
              <controlPr defaultSize="0" autoFill="0" autoLine="0" autoPict="0">
                <anchor moveWithCells="1">
                  <from>
                    <xdr:col>16</xdr:col>
                    <xdr:colOff>205740</xdr:colOff>
                    <xdr:row>117</xdr:row>
                    <xdr:rowOff>7620</xdr:rowOff>
                  </from>
                  <to>
                    <xdr:col>16</xdr:col>
                    <xdr:colOff>449580</xdr:colOff>
                    <xdr:row>118</xdr:row>
                    <xdr:rowOff>0</xdr:rowOff>
                  </to>
                </anchor>
              </controlPr>
            </control>
          </mc:Choice>
        </mc:AlternateContent>
        <mc:AlternateContent xmlns:mc="http://schemas.openxmlformats.org/markup-compatibility/2006">
          <mc:Choice Requires="x14">
            <control shapeId="5582" r:id="rId438" name="Check Box 462">
              <controlPr defaultSize="0" autoFill="0" autoLine="0" autoPict="0">
                <anchor moveWithCells="1">
                  <from>
                    <xdr:col>16</xdr:col>
                    <xdr:colOff>205740</xdr:colOff>
                    <xdr:row>115</xdr:row>
                    <xdr:rowOff>7620</xdr:rowOff>
                  </from>
                  <to>
                    <xdr:col>16</xdr:col>
                    <xdr:colOff>449580</xdr:colOff>
                    <xdr:row>116</xdr:row>
                    <xdr:rowOff>0</xdr:rowOff>
                  </to>
                </anchor>
              </controlPr>
            </control>
          </mc:Choice>
        </mc:AlternateContent>
        <mc:AlternateContent xmlns:mc="http://schemas.openxmlformats.org/markup-compatibility/2006">
          <mc:Choice Requires="x14">
            <control shapeId="5583" r:id="rId439" name="Check Box 463">
              <controlPr defaultSize="0" autoFill="0" autoLine="0" autoPict="0">
                <anchor moveWithCells="1">
                  <from>
                    <xdr:col>16</xdr:col>
                    <xdr:colOff>205740</xdr:colOff>
                    <xdr:row>116</xdr:row>
                    <xdr:rowOff>7620</xdr:rowOff>
                  </from>
                  <to>
                    <xdr:col>16</xdr:col>
                    <xdr:colOff>449580</xdr:colOff>
                    <xdr:row>117</xdr:row>
                    <xdr:rowOff>0</xdr:rowOff>
                  </to>
                </anchor>
              </controlPr>
            </control>
          </mc:Choice>
        </mc:AlternateContent>
        <mc:AlternateContent xmlns:mc="http://schemas.openxmlformats.org/markup-compatibility/2006">
          <mc:Choice Requires="x14">
            <control shapeId="5584" r:id="rId440" name="Check Box 464">
              <controlPr defaultSize="0" autoFill="0" autoLine="0" autoPict="0">
                <anchor moveWithCells="1">
                  <from>
                    <xdr:col>16</xdr:col>
                    <xdr:colOff>205740</xdr:colOff>
                    <xdr:row>119</xdr:row>
                    <xdr:rowOff>0</xdr:rowOff>
                  </from>
                  <to>
                    <xdr:col>16</xdr:col>
                    <xdr:colOff>419100</xdr:colOff>
                    <xdr:row>119</xdr:row>
                    <xdr:rowOff>243840</xdr:rowOff>
                  </to>
                </anchor>
              </controlPr>
            </control>
          </mc:Choice>
        </mc:AlternateContent>
        <mc:AlternateContent xmlns:mc="http://schemas.openxmlformats.org/markup-compatibility/2006">
          <mc:Choice Requires="x14">
            <control shapeId="5637" r:id="rId441" name="Check Box 517">
              <controlPr defaultSize="0" autoFill="0" autoLine="0" autoPict="0">
                <anchor moveWithCells="1">
                  <from>
                    <xdr:col>16</xdr:col>
                    <xdr:colOff>205740</xdr:colOff>
                    <xdr:row>120</xdr:row>
                    <xdr:rowOff>0</xdr:rowOff>
                  </from>
                  <to>
                    <xdr:col>16</xdr:col>
                    <xdr:colOff>419100</xdr:colOff>
                    <xdr:row>120</xdr:row>
                    <xdr:rowOff>243840</xdr:rowOff>
                  </to>
                </anchor>
              </controlPr>
            </control>
          </mc:Choice>
        </mc:AlternateContent>
        <mc:AlternateContent xmlns:mc="http://schemas.openxmlformats.org/markup-compatibility/2006">
          <mc:Choice Requires="x14">
            <control shapeId="5638" r:id="rId442" name="Check Box 518">
              <controlPr defaultSize="0" autoFill="0" autoLine="0" autoPict="0">
                <anchor moveWithCells="1">
                  <from>
                    <xdr:col>16</xdr:col>
                    <xdr:colOff>205740</xdr:colOff>
                    <xdr:row>121</xdr:row>
                    <xdr:rowOff>0</xdr:rowOff>
                  </from>
                  <to>
                    <xdr:col>16</xdr:col>
                    <xdr:colOff>419100</xdr:colOff>
                    <xdr:row>121</xdr:row>
                    <xdr:rowOff>243840</xdr:rowOff>
                  </to>
                </anchor>
              </controlPr>
            </control>
          </mc:Choice>
        </mc:AlternateContent>
        <mc:AlternateContent xmlns:mc="http://schemas.openxmlformats.org/markup-compatibility/2006">
          <mc:Choice Requires="x14">
            <control shapeId="5639" r:id="rId443" name="Check Box 519">
              <controlPr defaultSize="0" autoFill="0" autoLine="0" autoPict="0">
                <anchor moveWithCells="1">
                  <from>
                    <xdr:col>16</xdr:col>
                    <xdr:colOff>205740</xdr:colOff>
                    <xdr:row>122</xdr:row>
                    <xdr:rowOff>0</xdr:rowOff>
                  </from>
                  <to>
                    <xdr:col>16</xdr:col>
                    <xdr:colOff>419100</xdr:colOff>
                    <xdr:row>122</xdr:row>
                    <xdr:rowOff>243840</xdr:rowOff>
                  </to>
                </anchor>
              </controlPr>
            </control>
          </mc:Choice>
        </mc:AlternateContent>
        <mc:AlternateContent xmlns:mc="http://schemas.openxmlformats.org/markup-compatibility/2006">
          <mc:Choice Requires="x14">
            <control shapeId="5640" r:id="rId444" name="Check Box 520">
              <controlPr defaultSize="0" autoFill="0" autoLine="0" autoPict="0">
                <anchor moveWithCells="1">
                  <from>
                    <xdr:col>16</xdr:col>
                    <xdr:colOff>205740</xdr:colOff>
                    <xdr:row>123</xdr:row>
                    <xdr:rowOff>0</xdr:rowOff>
                  </from>
                  <to>
                    <xdr:col>16</xdr:col>
                    <xdr:colOff>419100</xdr:colOff>
                    <xdr:row>123</xdr:row>
                    <xdr:rowOff>243840</xdr:rowOff>
                  </to>
                </anchor>
              </controlPr>
            </control>
          </mc:Choice>
        </mc:AlternateContent>
        <mc:AlternateContent xmlns:mc="http://schemas.openxmlformats.org/markup-compatibility/2006">
          <mc:Choice Requires="x14">
            <control shapeId="5641" r:id="rId445" name="Check Box 521">
              <controlPr defaultSize="0" autoFill="0" autoLine="0" autoPict="0">
                <anchor moveWithCells="1">
                  <from>
                    <xdr:col>16</xdr:col>
                    <xdr:colOff>205740</xdr:colOff>
                    <xdr:row>124</xdr:row>
                    <xdr:rowOff>0</xdr:rowOff>
                  </from>
                  <to>
                    <xdr:col>16</xdr:col>
                    <xdr:colOff>419100</xdr:colOff>
                    <xdr:row>124</xdr:row>
                    <xdr:rowOff>243840</xdr:rowOff>
                  </to>
                </anchor>
              </controlPr>
            </control>
          </mc:Choice>
        </mc:AlternateContent>
        <mc:AlternateContent xmlns:mc="http://schemas.openxmlformats.org/markup-compatibility/2006">
          <mc:Choice Requires="x14">
            <control shapeId="5642" r:id="rId446" name="Check Box 522">
              <controlPr defaultSize="0" autoFill="0" autoLine="0" autoPict="0">
                <anchor moveWithCells="1">
                  <from>
                    <xdr:col>16</xdr:col>
                    <xdr:colOff>205740</xdr:colOff>
                    <xdr:row>125</xdr:row>
                    <xdr:rowOff>0</xdr:rowOff>
                  </from>
                  <to>
                    <xdr:col>16</xdr:col>
                    <xdr:colOff>419100</xdr:colOff>
                    <xdr:row>125</xdr:row>
                    <xdr:rowOff>243840</xdr:rowOff>
                  </to>
                </anchor>
              </controlPr>
            </control>
          </mc:Choice>
        </mc:AlternateContent>
        <mc:AlternateContent xmlns:mc="http://schemas.openxmlformats.org/markup-compatibility/2006">
          <mc:Choice Requires="x14">
            <control shapeId="5643" r:id="rId447" name="Check Box 523">
              <controlPr defaultSize="0" autoFill="0" autoLine="0" autoPict="0">
                <anchor moveWithCells="1">
                  <from>
                    <xdr:col>16</xdr:col>
                    <xdr:colOff>205740</xdr:colOff>
                    <xdr:row>126</xdr:row>
                    <xdr:rowOff>0</xdr:rowOff>
                  </from>
                  <to>
                    <xdr:col>16</xdr:col>
                    <xdr:colOff>419100</xdr:colOff>
                    <xdr:row>126</xdr:row>
                    <xdr:rowOff>243840</xdr:rowOff>
                  </to>
                </anchor>
              </controlPr>
            </control>
          </mc:Choice>
        </mc:AlternateContent>
        <mc:AlternateContent xmlns:mc="http://schemas.openxmlformats.org/markup-compatibility/2006">
          <mc:Choice Requires="x14">
            <control shapeId="5644" r:id="rId448" name="Check Box 524">
              <controlPr defaultSize="0" autoFill="0" autoLine="0" autoPict="0">
                <anchor moveWithCells="1">
                  <from>
                    <xdr:col>16</xdr:col>
                    <xdr:colOff>205740</xdr:colOff>
                    <xdr:row>127</xdr:row>
                    <xdr:rowOff>0</xdr:rowOff>
                  </from>
                  <to>
                    <xdr:col>16</xdr:col>
                    <xdr:colOff>419100</xdr:colOff>
                    <xdr:row>127</xdr:row>
                    <xdr:rowOff>243840</xdr:rowOff>
                  </to>
                </anchor>
              </controlPr>
            </control>
          </mc:Choice>
        </mc:AlternateContent>
        <mc:AlternateContent xmlns:mc="http://schemas.openxmlformats.org/markup-compatibility/2006">
          <mc:Choice Requires="x14">
            <control shapeId="5645" r:id="rId449" name="Check Box 525">
              <controlPr defaultSize="0" autoFill="0" autoLine="0" autoPict="0">
                <anchor moveWithCells="1">
                  <from>
                    <xdr:col>16</xdr:col>
                    <xdr:colOff>205740</xdr:colOff>
                    <xdr:row>128</xdr:row>
                    <xdr:rowOff>0</xdr:rowOff>
                  </from>
                  <to>
                    <xdr:col>16</xdr:col>
                    <xdr:colOff>419100</xdr:colOff>
                    <xdr:row>128</xdr:row>
                    <xdr:rowOff>243840</xdr:rowOff>
                  </to>
                </anchor>
              </controlPr>
            </control>
          </mc:Choice>
        </mc:AlternateContent>
        <mc:AlternateContent xmlns:mc="http://schemas.openxmlformats.org/markup-compatibility/2006">
          <mc:Choice Requires="x14">
            <control shapeId="5646" r:id="rId450" name="Check Box 526">
              <controlPr defaultSize="0" autoFill="0" autoLine="0" autoPict="0">
                <anchor moveWithCells="1">
                  <from>
                    <xdr:col>16</xdr:col>
                    <xdr:colOff>205740</xdr:colOff>
                    <xdr:row>130</xdr:row>
                    <xdr:rowOff>0</xdr:rowOff>
                  </from>
                  <to>
                    <xdr:col>16</xdr:col>
                    <xdr:colOff>419100</xdr:colOff>
                    <xdr:row>130</xdr:row>
                    <xdr:rowOff>243840</xdr:rowOff>
                  </to>
                </anchor>
              </controlPr>
            </control>
          </mc:Choice>
        </mc:AlternateContent>
        <mc:AlternateContent xmlns:mc="http://schemas.openxmlformats.org/markup-compatibility/2006">
          <mc:Choice Requires="x14">
            <control shapeId="5647" r:id="rId451" name="Check Box 527">
              <controlPr defaultSize="0" autoFill="0" autoLine="0" autoPict="0">
                <anchor moveWithCells="1">
                  <from>
                    <xdr:col>16</xdr:col>
                    <xdr:colOff>205740</xdr:colOff>
                    <xdr:row>131</xdr:row>
                    <xdr:rowOff>0</xdr:rowOff>
                  </from>
                  <to>
                    <xdr:col>16</xdr:col>
                    <xdr:colOff>419100</xdr:colOff>
                    <xdr:row>131</xdr:row>
                    <xdr:rowOff>243840</xdr:rowOff>
                  </to>
                </anchor>
              </controlPr>
            </control>
          </mc:Choice>
        </mc:AlternateContent>
        <mc:AlternateContent xmlns:mc="http://schemas.openxmlformats.org/markup-compatibility/2006">
          <mc:Choice Requires="x14">
            <control shapeId="5648" r:id="rId452" name="Check Box 528">
              <controlPr defaultSize="0" autoFill="0" autoLine="0" autoPict="0">
                <anchor moveWithCells="1">
                  <from>
                    <xdr:col>16</xdr:col>
                    <xdr:colOff>205740</xdr:colOff>
                    <xdr:row>132</xdr:row>
                    <xdr:rowOff>0</xdr:rowOff>
                  </from>
                  <to>
                    <xdr:col>16</xdr:col>
                    <xdr:colOff>419100</xdr:colOff>
                    <xdr:row>132</xdr:row>
                    <xdr:rowOff>243840</xdr:rowOff>
                  </to>
                </anchor>
              </controlPr>
            </control>
          </mc:Choice>
        </mc:AlternateContent>
        <mc:AlternateContent xmlns:mc="http://schemas.openxmlformats.org/markup-compatibility/2006">
          <mc:Choice Requires="x14">
            <control shapeId="5649" r:id="rId453" name="Check Box 529">
              <controlPr defaultSize="0" autoFill="0" autoLine="0" autoPict="0">
                <anchor moveWithCells="1">
                  <from>
                    <xdr:col>16</xdr:col>
                    <xdr:colOff>205740</xdr:colOff>
                    <xdr:row>133</xdr:row>
                    <xdr:rowOff>0</xdr:rowOff>
                  </from>
                  <to>
                    <xdr:col>16</xdr:col>
                    <xdr:colOff>419100</xdr:colOff>
                    <xdr:row>133</xdr:row>
                    <xdr:rowOff>243840</xdr:rowOff>
                  </to>
                </anchor>
              </controlPr>
            </control>
          </mc:Choice>
        </mc:AlternateContent>
        <mc:AlternateContent xmlns:mc="http://schemas.openxmlformats.org/markup-compatibility/2006">
          <mc:Choice Requires="x14">
            <control shapeId="5650" r:id="rId454" name="Check Box 530">
              <controlPr defaultSize="0" autoFill="0" autoLine="0" autoPict="0">
                <anchor moveWithCells="1">
                  <from>
                    <xdr:col>16</xdr:col>
                    <xdr:colOff>205740</xdr:colOff>
                    <xdr:row>134</xdr:row>
                    <xdr:rowOff>0</xdr:rowOff>
                  </from>
                  <to>
                    <xdr:col>16</xdr:col>
                    <xdr:colOff>419100</xdr:colOff>
                    <xdr:row>134</xdr:row>
                    <xdr:rowOff>243840</xdr:rowOff>
                  </to>
                </anchor>
              </controlPr>
            </control>
          </mc:Choice>
        </mc:AlternateContent>
        <mc:AlternateContent xmlns:mc="http://schemas.openxmlformats.org/markup-compatibility/2006">
          <mc:Choice Requires="x14">
            <control shapeId="5651" r:id="rId455" name="Check Box 531">
              <controlPr defaultSize="0" autoFill="0" autoLine="0" autoPict="0">
                <anchor moveWithCells="1">
                  <from>
                    <xdr:col>16</xdr:col>
                    <xdr:colOff>205740</xdr:colOff>
                    <xdr:row>135</xdr:row>
                    <xdr:rowOff>0</xdr:rowOff>
                  </from>
                  <to>
                    <xdr:col>16</xdr:col>
                    <xdr:colOff>419100</xdr:colOff>
                    <xdr:row>135</xdr:row>
                    <xdr:rowOff>243840</xdr:rowOff>
                  </to>
                </anchor>
              </controlPr>
            </control>
          </mc:Choice>
        </mc:AlternateContent>
        <mc:AlternateContent xmlns:mc="http://schemas.openxmlformats.org/markup-compatibility/2006">
          <mc:Choice Requires="x14">
            <control shapeId="5652" r:id="rId456" name="Check Box 532">
              <controlPr defaultSize="0" autoFill="0" autoLine="0" autoPict="0">
                <anchor moveWithCells="1">
                  <from>
                    <xdr:col>16</xdr:col>
                    <xdr:colOff>205740</xdr:colOff>
                    <xdr:row>136</xdr:row>
                    <xdr:rowOff>0</xdr:rowOff>
                  </from>
                  <to>
                    <xdr:col>16</xdr:col>
                    <xdr:colOff>419100</xdr:colOff>
                    <xdr:row>136</xdr:row>
                    <xdr:rowOff>243840</xdr:rowOff>
                  </to>
                </anchor>
              </controlPr>
            </control>
          </mc:Choice>
        </mc:AlternateContent>
        <mc:AlternateContent xmlns:mc="http://schemas.openxmlformats.org/markup-compatibility/2006">
          <mc:Choice Requires="x14">
            <control shapeId="5653" r:id="rId457" name="Check Box 533">
              <controlPr defaultSize="0" autoFill="0" autoLine="0" autoPict="0">
                <anchor moveWithCells="1">
                  <from>
                    <xdr:col>16</xdr:col>
                    <xdr:colOff>205740</xdr:colOff>
                    <xdr:row>137</xdr:row>
                    <xdr:rowOff>0</xdr:rowOff>
                  </from>
                  <to>
                    <xdr:col>16</xdr:col>
                    <xdr:colOff>419100</xdr:colOff>
                    <xdr:row>137</xdr:row>
                    <xdr:rowOff>243840</xdr:rowOff>
                  </to>
                </anchor>
              </controlPr>
            </control>
          </mc:Choice>
        </mc:AlternateContent>
        <mc:AlternateContent xmlns:mc="http://schemas.openxmlformats.org/markup-compatibility/2006">
          <mc:Choice Requires="x14">
            <control shapeId="5654" r:id="rId458" name="Check Box 534">
              <controlPr defaultSize="0" autoFill="0" autoLine="0" autoPict="0">
                <anchor moveWithCells="1">
                  <from>
                    <xdr:col>16</xdr:col>
                    <xdr:colOff>205740</xdr:colOff>
                    <xdr:row>138</xdr:row>
                    <xdr:rowOff>0</xdr:rowOff>
                  </from>
                  <to>
                    <xdr:col>16</xdr:col>
                    <xdr:colOff>419100</xdr:colOff>
                    <xdr:row>138</xdr:row>
                    <xdr:rowOff>243840</xdr:rowOff>
                  </to>
                </anchor>
              </controlPr>
            </control>
          </mc:Choice>
        </mc:AlternateContent>
        <mc:AlternateContent xmlns:mc="http://schemas.openxmlformats.org/markup-compatibility/2006">
          <mc:Choice Requires="x14">
            <control shapeId="5655" r:id="rId459" name="Check Box 535">
              <controlPr defaultSize="0" autoFill="0" autoLine="0" autoPict="0">
                <anchor moveWithCells="1">
                  <from>
                    <xdr:col>16</xdr:col>
                    <xdr:colOff>205740</xdr:colOff>
                    <xdr:row>139</xdr:row>
                    <xdr:rowOff>0</xdr:rowOff>
                  </from>
                  <to>
                    <xdr:col>16</xdr:col>
                    <xdr:colOff>419100</xdr:colOff>
                    <xdr:row>139</xdr:row>
                    <xdr:rowOff>243840</xdr:rowOff>
                  </to>
                </anchor>
              </controlPr>
            </control>
          </mc:Choice>
        </mc:AlternateContent>
        <mc:AlternateContent xmlns:mc="http://schemas.openxmlformats.org/markup-compatibility/2006">
          <mc:Choice Requires="x14">
            <control shapeId="5656" r:id="rId460" name="Check Box 536">
              <controlPr defaultSize="0" autoFill="0" autoLine="0" autoPict="0">
                <anchor moveWithCells="1">
                  <from>
                    <xdr:col>16</xdr:col>
                    <xdr:colOff>205740</xdr:colOff>
                    <xdr:row>140</xdr:row>
                    <xdr:rowOff>0</xdr:rowOff>
                  </from>
                  <to>
                    <xdr:col>16</xdr:col>
                    <xdr:colOff>419100</xdr:colOff>
                    <xdr:row>140</xdr:row>
                    <xdr:rowOff>243840</xdr:rowOff>
                  </to>
                </anchor>
              </controlPr>
            </control>
          </mc:Choice>
        </mc:AlternateContent>
        <mc:AlternateContent xmlns:mc="http://schemas.openxmlformats.org/markup-compatibility/2006">
          <mc:Choice Requires="x14">
            <control shapeId="5657" r:id="rId461" name="Check Box 537">
              <controlPr defaultSize="0" autoFill="0" autoLine="0" autoPict="0">
                <anchor moveWithCells="1">
                  <from>
                    <xdr:col>16</xdr:col>
                    <xdr:colOff>205740</xdr:colOff>
                    <xdr:row>141</xdr:row>
                    <xdr:rowOff>0</xdr:rowOff>
                  </from>
                  <to>
                    <xdr:col>16</xdr:col>
                    <xdr:colOff>419100</xdr:colOff>
                    <xdr:row>141</xdr:row>
                    <xdr:rowOff>243840</xdr:rowOff>
                  </to>
                </anchor>
              </controlPr>
            </control>
          </mc:Choice>
        </mc:AlternateContent>
        <mc:AlternateContent xmlns:mc="http://schemas.openxmlformats.org/markup-compatibility/2006">
          <mc:Choice Requires="x14">
            <control shapeId="5658" r:id="rId462" name="Check Box 538">
              <controlPr defaultSize="0" autoFill="0" autoLine="0" autoPict="0">
                <anchor moveWithCells="1">
                  <from>
                    <xdr:col>16</xdr:col>
                    <xdr:colOff>205740</xdr:colOff>
                    <xdr:row>142</xdr:row>
                    <xdr:rowOff>0</xdr:rowOff>
                  </from>
                  <to>
                    <xdr:col>16</xdr:col>
                    <xdr:colOff>419100</xdr:colOff>
                    <xdr:row>142</xdr:row>
                    <xdr:rowOff>243840</xdr:rowOff>
                  </to>
                </anchor>
              </controlPr>
            </control>
          </mc:Choice>
        </mc:AlternateContent>
        <mc:AlternateContent xmlns:mc="http://schemas.openxmlformats.org/markup-compatibility/2006">
          <mc:Choice Requires="x14">
            <control shapeId="5659" r:id="rId463" name="Check Box 539">
              <controlPr defaultSize="0" autoFill="0" autoLine="0" autoPict="0">
                <anchor moveWithCells="1">
                  <from>
                    <xdr:col>16</xdr:col>
                    <xdr:colOff>205740</xdr:colOff>
                    <xdr:row>143</xdr:row>
                    <xdr:rowOff>0</xdr:rowOff>
                  </from>
                  <to>
                    <xdr:col>16</xdr:col>
                    <xdr:colOff>419100</xdr:colOff>
                    <xdr:row>143</xdr:row>
                    <xdr:rowOff>243840</xdr:rowOff>
                  </to>
                </anchor>
              </controlPr>
            </control>
          </mc:Choice>
        </mc:AlternateContent>
        <mc:AlternateContent xmlns:mc="http://schemas.openxmlformats.org/markup-compatibility/2006">
          <mc:Choice Requires="x14">
            <control shapeId="5660" r:id="rId464" name="Check Box 540">
              <controlPr defaultSize="0" autoFill="0" autoLine="0" autoPict="0">
                <anchor moveWithCells="1">
                  <from>
                    <xdr:col>16</xdr:col>
                    <xdr:colOff>205740</xdr:colOff>
                    <xdr:row>144</xdr:row>
                    <xdr:rowOff>0</xdr:rowOff>
                  </from>
                  <to>
                    <xdr:col>16</xdr:col>
                    <xdr:colOff>419100</xdr:colOff>
                    <xdr:row>144</xdr:row>
                    <xdr:rowOff>243840</xdr:rowOff>
                  </to>
                </anchor>
              </controlPr>
            </control>
          </mc:Choice>
        </mc:AlternateContent>
        <mc:AlternateContent xmlns:mc="http://schemas.openxmlformats.org/markup-compatibility/2006">
          <mc:Choice Requires="x14">
            <control shapeId="5661" r:id="rId465" name="Check Box 541">
              <controlPr defaultSize="0" autoFill="0" autoLine="0" autoPict="0">
                <anchor moveWithCells="1">
                  <from>
                    <xdr:col>16</xdr:col>
                    <xdr:colOff>205740</xdr:colOff>
                    <xdr:row>145</xdr:row>
                    <xdr:rowOff>0</xdr:rowOff>
                  </from>
                  <to>
                    <xdr:col>16</xdr:col>
                    <xdr:colOff>419100</xdr:colOff>
                    <xdr:row>145</xdr:row>
                    <xdr:rowOff>243840</xdr:rowOff>
                  </to>
                </anchor>
              </controlPr>
            </control>
          </mc:Choice>
        </mc:AlternateContent>
        <mc:AlternateContent xmlns:mc="http://schemas.openxmlformats.org/markup-compatibility/2006">
          <mc:Choice Requires="x14">
            <control shapeId="5662" r:id="rId466" name="Check Box 542">
              <controlPr defaultSize="0" autoFill="0" autoLine="0" autoPict="0">
                <anchor moveWithCells="1">
                  <from>
                    <xdr:col>16</xdr:col>
                    <xdr:colOff>205740</xdr:colOff>
                    <xdr:row>146</xdr:row>
                    <xdr:rowOff>0</xdr:rowOff>
                  </from>
                  <to>
                    <xdr:col>16</xdr:col>
                    <xdr:colOff>419100</xdr:colOff>
                    <xdr:row>146</xdr:row>
                    <xdr:rowOff>243840</xdr:rowOff>
                  </to>
                </anchor>
              </controlPr>
            </control>
          </mc:Choice>
        </mc:AlternateContent>
        <mc:AlternateContent xmlns:mc="http://schemas.openxmlformats.org/markup-compatibility/2006">
          <mc:Choice Requires="x14">
            <control shapeId="5663" r:id="rId467" name="Check Box 543">
              <controlPr defaultSize="0" autoFill="0" autoLine="0" autoPict="0">
                <anchor moveWithCells="1">
                  <from>
                    <xdr:col>16</xdr:col>
                    <xdr:colOff>205740</xdr:colOff>
                    <xdr:row>147</xdr:row>
                    <xdr:rowOff>0</xdr:rowOff>
                  </from>
                  <to>
                    <xdr:col>16</xdr:col>
                    <xdr:colOff>419100</xdr:colOff>
                    <xdr:row>147</xdr:row>
                    <xdr:rowOff>243840</xdr:rowOff>
                  </to>
                </anchor>
              </controlPr>
            </control>
          </mc:Choice>
        </mc:AlternateContent>
        <mc:AlternateContent xmlns:mc="http://schemas.openxmlformats.org/markup-compatibility/2006">
          <mc:Choice Requires="x14">
            <control shapeId="5664" r:id="rId468" name="Check Box 544">
              <controlPr defaultSize="0" autoFill="0" autoLine="0" autoPict="0">
                <anchor moveWithCells="1">
                  <from>
                    <xdr:col>16</xdr:col>
                    <xdr:colOff>205740</xdr:colOff>
                    <xdr:row>148</xdr:row>
                    <xdr:rowOff>0</xdr:rowOff>
                  </from>
                  <to>
                    <xdr:col>16</xdr:col>
                    <xdr:colOff>419100</xdr:colOff>
                    <xdr:row>148</xdr:row>
                    <xdr:rowOff>243840</xdr:rowOff>
                  </to>
                </anchor>
              </controlPr>
            </control>
          </mc:Choice>
        </mc:AlternateContent>
        <mc:AlternateContent xmlns:mc="http://schemas.openxmlformats.org/markup-compatibility/2006">
          <mc:Choice Requires="x14">
            <control shapeId="5665" r:id="rId469" name="Check Box 545">
              <controlPr defaultSize="0" autoFill="0" autoLine="0" autoPict="0">
                <anchor moveWithCells="1">
                  <from>
                    <xdr:col>16</xdr:col>
                    <xdr:colOff>205740</xdr:colOff>
                    <xdr:row>149</xdr:row>
                    <xdr:rowOff>0</xdr:rowOff>
                  </from>
                  <to>
                    <xdr:col>16</xdr:col>
                    <xdr:colOff>419100</xdr:colOff>
                    <xdr:row>149</xdr:row>
                    <xdr:rowOff>243840</xdr:rowOff>
                  </to>
                </anchor>
              </controlPr>
            </control>
          </mc:Choice>
        </mc:AlternateContent>
        <mc:AlternateContent xmlns:mc="http://schemas.openxmlformats.org/markup-compatibility/2006">
          <mc:Choice Requires="x14">
            <control shapeId="5666" r:id="rId470" name="Check Box 546">
              <controlPr defaultSize="0" autoFill="0" autoLine="0" autoPict="0">
                <anchor moveWithCells="1">
                  <from>
                    <xdr:col>16</xdr:col>
                    <xdr:colOff>205740</xdr:colOff>
                    <xdr:row>150</xdr:row>
                    <xdr:rowOff>0</xdr:rowOff>
                  </from>
                  <to>
                    <xdr:col>16</xdr:col>
                    <xdr:colOff>419100</xdr:colOff>
                    <xdr:row>150</xdr:row>
                    <xdr:rowOff>243840</xdr:rowOff>
                  </to>
                </anchor>
              </controlPr>
            </control>
          </mc:Choice>
        </mc:AlternateContent>
        <mc:AlternateContent xmlns:mc="http://schemas.openxmlformats.org/markup-compatibility/2006">
          <mc:Choice Requires="x14">
            <control shapeId="5667" r:id="rId471" name="Check Box 547">
              <controlPr defaultSize="0" autoFill="0" autoLine="0" autoPict="0">
                <anchor moveWithCells="1">
                  <from>
                    <xdr:col>16</xdr:col>
                    <xdr:colOff>205740</xdr:colOff>
                    <xdr:row>151</xdr:row>
                    <xdr:rowOff>0</xdr:rowOff>
                  </from>
                  <to>
                    <xdr:col>16</xdr:col>
                    <xdr:colOff>419100</xdr:colOff>
                    <xdr:row>151</xdr:row>
                    <xdr:rowOff>243840</xdr:rowOff>
                  </to>
                </anchor>
              </controlPr>
            </control>
          </mc:Choice>
        </mc:AlternateContent>
        <mc:AlternateContent xmlns:mc="http://schemas.openxmlformats.org/markup-compatibility/2006">
          <mc:Choice Requires="x14">
            <control shapeId="5668" r:id="rId472" name="Check Box 548">
              <controlPr defaultSize="0" autoFill="0" autoLine="0" autoPict="0">
                <anchor moveWithCells="1">
                  <from>
                    <xdr:col>16</xdr:col>
                    <xdr:colOff>205740</xdr:colOff>
                    <xdr:row>152</xdr:row>
                    <xdr:rowOff>0</xdr:rowOff>
                  </from>
                  <to>
                    <xdr:col>16</xdr:col>
                    <xdr:colOff>419100</xdr:colOff>
                    <xdr:row>152</xdr:row>
                    <xdr:rowOff>243840</xdr:rowOff>
                  </to>
                </anchor>
              </controlPr>
            </control>
          </mc:Choice>
        </mc:AlternateContent>
        <mc:AlternateContent xmlns:mc="http://schemas.openxmlformats.org/markup-compatibility/2006">
          <mc:Choice Requires="x14">
            <control shapeId="5669" r:id="rId473" name="Check Box 549">
              <controlPr defaultSize="0" autoFill="0" autoLine="0" autoPict="0">
                <anchor moveWithCells="1">
                  <from>
                    <xdr:col>16</xdr:col>
                    <xdr:colOff>205740</xdr:colOff>
                    <xdr:row>153</xdr:row>
                    <xdr:rowOff>0</xdr:rowOff>
                  </from>
                  <to>
                    <xdr:col>16</xdr:col>
                    <xdr:colOff>419100</xdr:colOff>
                    <xdr:row>153</xdr:row>
                    <xdr:rowOff>243840</xdr:rowOff>
                  </to>
                </anchor>
              </controlPr>
            </control>
          </mc:Choice>
        </mc:AlternateContent>
        <mc:AlternateContent xmlns:mc="http://schemas.openxmlformats.org/markup-compatibility/2006">
          <mc:Choice Requires="x14">
            <control shapeId="5670" r:id="rId474" name="Check Box 550">
              <controlPr defaultSize="0" autoFill="0" autoLine="0" autoPict="0">
                <anchor moveWithCells="1">
                  <from>
                    <xdr:col>16</xdr:col>
                    <xdr:colOff>205740</xdr:colOff>
                    <xdr:row>154</xdr:row>
                    <xdr:rowOff>0</xdr:rowOff>
                  </from>
                  <to>
                    <xdr:col>16</xdr:col>
                    <xdr:colOff>419100</xdr:colOff>
                    <xdr:row>154</xdr:row>
                    <xdr:rowOff>243840</xdr:rowOff>
                  </to>
                </anchor>
              </controlPr>
            </control>
          </mc:Choice>
        </mc:AlternateContent>
        <mc:AlternateContent xmlns:mc="http://schemas.openxmlformats.org/markup-compatibility/2006">
          <mc:Choice Requires="x14">
            <control shapeId="5671" r:id="rId475" name="Check Box 551">
              <controlPr defaultSize="0" autoFill="0" autoLine="0" autoPict="0">
                <anchor moveWithCells="1">
                  <from>
                    <xdr:col>16</xdr:col>
                    <xdr:colOff>205740</xdr:colOff>
                    <xdr:row>155</xdr:row>
                    <xdr:rowOff>0</xdr:rowOff>
                  </from>
                  <to>
                    <xdr:col>16</xdr:col>
                    <xdr:colOff>419100</xdr:colOff>
                    <xdr:row>155</xdr:row>
                    <xdr:rowOff>243840</xdr:rowOff>
                  </to>
                </anchor>
              </controlPr>
            </control>
          </mc:Choice>
        </mc:AlternateContent>
        <mc:AlternateContent xmlns:mc="http://schemas.openxmlformats.org/markup-compatibility/2006">
          <mc:Choice Requires="x14">
            <control shapeId="5672" r:id="rId476" name="Check Box 552">
              <controlPr defaultSize="0" autoFill="0" autoLine="0" autoPict="0">
                <anchor moveWithCells="1">
                  <from>
                    <xdr:col>16</xdr:col>
                    <xdr:colOff>205740</xdr:colOff>
                    <xdr:row>156</xdr:row>
                    <xdr:rowOff>0</xdr:rowOff>
                  </from>
                  <to>
                    <xdr:col>16</xdr:col>
                    <xdr:colOff>419100</xdr:colOff>
                    <xdr:row>156</xdr:row>
                    <xdr:rowOff>243840</xdr:rowOff>
                  </to>
                </anchor>
              </controlPr>
            </control>
          </mc:Choice>
        </mc:AlternateContent>
        <mc:AlternateContent xmlns:mc="http://schemas.openxmlformats.org/markup-compatibility/2006">
          <mc:Choice Requires="x14">
            <control shapeId="5673" r:id="rId477" name="Check Box 553">
              <controlPr defaultSize="0" autoFill="0" autoLine="0" autoPict="0">
                <anchor moveWithCells="1">
                  <from>
                    <xdr:col>16</xdr:col>
                    <xdr:colOff>205740</xdr:colOff>
                    <xdr:row>157</xdr:row>
                    <xdr:rowOff>0</xdr:rowOff>
                  </from>
                  <to>
                    <xdr:col>16</xdr:col>
                    <xdr:colOff>419100</xdr:colOff>
                    <xdr:row>157</xdr:row>
                    <xdr:rowOff>243840</xdr:rowOff>
                  </to>
                </anchor>
              </controlPr>
            </control>
          </mc:Choice>
        </mc:AlternateContent>
        <mc:AlternateContent xmlns:mc="http://schemas.openxmlformats.org/markup-compatibility/2006">
          <mc:Choice Requires="x14">
            <control shapeId="5674" r:id="rId478" name="Check Box 554">
              <controlPr defaultSize="0" autoFill="0" autoLine="0" autoPict="0">
                <anchor moveWithCells="1">
                  <from>
                    <xdr:col>16</xdr:col>
                    <xdr:colOff>205740</xdr:colOff>
                    <xdr:row>158</xdr:row>
                    <xdr:rowOff>0</xdr:rowOff>
                  </from>
                  <to>
                    <xdr:col>16</xdr:col>
                    <xdr:colOff>419100</xdr:colOff>
                    <xdr:row>158</xdr:row>
                    <xdr:rowOff>243840</xdr:rowOff>
                  </to>
                </anchor>
              </controlPr>
            </control>
          </mc:Choice>
        </mc:AlternateContent>
        <mc:AlternateContent xmlns:mc="http://schemas.openxmlformats.org/markup-compatibility/2006">
          <mc:Choice Requires="x14">
            <control shapeId="5675" r:id="rId479" name="Check Box 555">
              <controlPr defaultSize="0" autoFill="0" autoLine="0" autoPict="0">
                <anchor moveWithCells="1">
                  <from>
                    <xdr:col>16</xdr:col>
                    <xdr:colOff>205740</xdr:colOff>
                    <xdr:row>159</xdr:row>
                    <xdr:rowOff>0</xdr:rowOff>
                  </from>
                  <to>
                    <xdr:col>16</xdr:col>
                    <xdr:colOff>419100</xdr:colOff>
                    <xdr:row>159</xdr:row>
                    <xdr:rowOff>243840</xdr:rowOff>
                  </to>
                </anchor>
              </controlPr>
            </control>
          </mc:Choice>
        </mc:AlternateContent>
        <mc:AlternateContent xmlns:mc="http://schemas.openxmlformats.org/markup-compatibility/2006">
          <mc:Choice Requires="x14">
            <control shapeId="5676" r:id="rId480" name="Check Box 556">
              <controlPr defaultSize="0" autoFill="0" autoLine="0" autoPict="0">
                <anchor moveWithCells="1">
                  <from>
                    <xdr:col>16</xdr:col>
                    <xdr:colOff>205740</xdr:colOff>
                    <xdr:row>160</xdr:row>
                    <xdr:rowOff>0</xdr:rowOff>
                  </from>
                  <to>
                    <xdr:col>16</xdr:col>
                    <xdr:colOff>419100</xdr:colOff>
                    <xdr:row>160</xdr:row>
                    <xdr:rowOff>243840</xdr:rowOff>
                  </to>
                </anchor>
              </controlPr>
            </control>
          </mc:Choice>
        </mc:AlternateContent>
        <mc:AlternateContent xmlns:mc="http://schemas.openxmlformats.org/markup-compatibility/2006">
          <mc:Choice Requires="x14">
            <control shapeId="5677" r:id="rId481" name="Check Box 557">
              <controlPr defaultSize="0" autoFill="0" autoLine="0" autoPict="0">
                <anchor moveWithCells="1">
                  <from>
                    <xdr:col>16</xdr:col>
                    <xdr:colOff>205740</xdr:colOff>
                    <xdr:row>161</xdr:row>
                    <xdr:rowOff>0</xdr:rowOff>
                  </from>
                  <to>
                    <xdr:col>16</xdr:col>
                    <xdr:colOff>419100</xdr:colOff>
                    <xdr:row>161</xdr:row>
                    <xdr:rowOff>243840</xdr:rowOff>
                  </to>
                </anchor>
              </controlPr>
            </control>
          </mc:Choice>
        </mc:AlternateContent>
        <mc:AlternateContent xmlns:mc="http://schemas.openxmlformats.org/markup-compatibility/2006">
          <mc:Choice Requires="x14">
            <control shapeId="5678" r:id="rId482" name="Check Box 558">
              <controlPr defaultSize="0" autoFill="0" autoLine="0" autoPict="0">
                <anchor moveWithCells="1">
                  <from>
                    <xdr:col>16</xdr:col>
                    <xdr:colOff>205740</xdr:colOff>
                    <xdr:row>162</xdr:row>
                    <xdr:rowOff>0</xdr:rowOff>
                  </from>
                  <to>
                    <xdr:col>16</xdr:col>
                    <xdr:colOff>419100</xdr:colOff>
                    <xdr:row>162</xdr:row>
                    <xdr:rowOff>243840</xdr:rowOff>
                  </to>
                </anchor>
              </controlPr>
            </control>
          </mc:Choice>
        </mc:AlternateContent>
        <mc:AlternateContent xmlns:mc="http://schemas.openxmlformats.org/markup-compatibility/2006">
          <mc:Choice Requires="x14">
            <control shapeId="5679" r:id="rId483" name="Check Box 559">
              <controlPr defaultSize="0" autoFill="0" autoLine="0" autoPict="0">
                <anchor moveWithCells="1">
                  <from>
                    <xdr:col>16</xdr:col>
                    <xdr:colOff>205740</xdr:colOff>
                    <xdr:row>163</xdr:row>
                    <xdr:rowOff>0</xdr:rowOff>
                  </from>
                  <to>
                    <xdr:col>16</xdr:col>
                    <xdr:colOff>419100</xdr:colOff>
                    <xdr:row>163</xdr:row>
                    <xdr:rowOff>243840</xdr:rowOff>
                  </to>
                </anchor>
              </controlPr>
            </control>
          </mc:Choice>
        </mc:AlternateContent>
        <mc:AlternateContent xmlns:mc="http://schemas.openxmlformats.org/markup-compatibility/2006">
          <mc:Choice Requires="x14">
            <control shapeId="5680" r:id="rId484" name="Check Box 560">
              <controlPr defaultSize="0" autoFill="0" autoLine="0" autoPict="0">
                <anchor moveWithCells="1">
                  <from>
                    <xdr:col>16</xdr:col>
                    <xdr:colOff>205740</xdr:colOff>
                    <xdr:row>164</xdr:row>
                    <xdr:rowOff>0</xdr:rowOff>
                  </from>
                  <to>
                    <xdr:col>16</xdr:col>
                    <xdr:colOff>419100</xdr:colOff>
                    <xdr:row>164</xdr:row>
                    <xdr:rowOff>243840</xdr:rowOff>
                  </to>
                </anchor>
              </controlPr>
            </control>
          </mc:Choice>
        </mc:AlternateContent>
        <mc:AlternateContent xmlns:mc="http://schemas.openxmlformats.org/markup-compatibility/2006">
          <mc:Choice Requires="x14">
            <control shapeId="5681" r:id="rId485" name="Check Box 561">
              <controlPr defaultSize="0" autoFill="0" autoLine="0" autoPict="0">
                <anchor moveWithCells="1">
                  <from>
                    <xdr:col>16</xdr:col>
                    <xdr:colOff>205740</xdr:colOff>
                    <xdr:row>165</xdr:row>
                    <xdr:rowOff>0</xdr:rowOff>
                  </from>
                  <to>
                    <xdr:col>16</xdr:col>
                    <xdr:colOff>419100</xdr:colOff>
                    <xdr:row>165</xdr:row>
                    <xdr:rowOff>243840</xdr:rowOff>
                  </to>
                </anchor>
              </controlPr>
            </control>
          </mc:Choice>
        </mc:AlternateContent>
        <mc:AlternateContent xmlns:mc="http://schemas.openxmlformats.org/markup-compatibility/2006">
          <mc:Choice Requires="x14">
            <control shapeId="5682" r:id="rId486" name="Check Box 562">
              <controlPr defaultSize="0" autoFill="0" autoLine="0" autoPict="0">
                <anchor moveWithCells="1">
                  <from>
                    <xdr:col>16</xdr:col>
                    <xdr:colOff>205740</xdr:colOff>
                    <xdr:row>166</xdr:row>
                    <xdr:rowOff>0</xdr:rowOff>
                  </from>
                  <to>
                    <xdr:col>16</xdr:col>
                    <xdr:colOff>419100</xdr:colOff>
                    <xdr:row>166</xdr:row>
                    <xdr:rowOff>243840</xdr:rowOff>
                  </to>
                </anchor>
              </controlPr>
            </control>
          </mc:Choice>
        </mc:AlternateContent>
        <mc:AlternateContent xmlns:mc="http://schemas.openxmlformats.org/markup-compatibility/2006">
          <mc:Choice Requires="x14">
            <control shapeId="5683" r:id="rId487" name="Check Box 563">
              <controlPr defaultSize="0" autoFill="0" autoLine="0" autoPict="0">
                <anchor moveWithCells="1">
                  <from>
                    <xdr:col>16</xdr:col>
                    <xdr:colOff>205740</xdr:colOff>
                    <xdr:row>167</xdr:row>
                    <xdr:rowOff>0</xdr:rowOff>
                  </from>
                  <to>
                    <xdr:col>16</xdr:col>
                    <xdr:colOff>419100</xdr:colOff>
                    <xdr:row>167</xdr:row>
                    <xdr:rowOff>243840</xdr:rowOff>
                  </to>
                </anchor>
              </controlPr>
            </control>
          </mc:Choice>
        </mc:AlternateContent>
        <mc:AlternateContent xmlns:mc="http://schemas.openxmlformats.org/markup-compatibility/2006">
          <mc:Choice Requires="x14">
            <control shapeId="5684" r:id="rId488" name="Check Box 564">
              <controlPr defaultSize="0" autoFill="0" autoLine="0" autoPict="0">
                <anchor moveWithCells="1">
                  <from>
                    <xdr:col>16</xdr:col>
                    <xdr:colOff>205740</xdr:colOff>
                    <xdr:row>168</xdr:row>
                    <xdr:rowOff>0</xdr:rowOff>
                  </from>
                  <to>
                    <xdr:col>16</xdr:col>
                    <xdr:colOff>419100</xdr:colOff>
                    <xdr:row>168</xdr:row>
                    <xdr:rowOff>243840</xdr:rowOff>
                  </to>
                </anchor>
              </controlPr>
            </control>
          </mc:Choice>
        </mc:AlternateContent>
        <mc:AlternateContent xmlns:mc="http://schemas.openxmlformats.org/markup-compatibility/2006">
          <mc:Choice Requires="x14">
            <control shapeId="5685" r:id="rId489" name="Check Box 565">
              <controlPr defaultSize="0" autoFill="0" autoLine="0" autoPict="0">
                <anchor moveWithCells="1">
                  <from>
                    <xdr:col>16</xdr:col>
                    <xdr:colOff>205740</xdr:colOff>
                    <xdr:row>169</xdr:row>
                    <xdr:rowOff>0</xdr:rowOff>
                  </from>
                  <to>
                    <xdr:col>16</xdr:col>
                    <xdr:colOff>419100</xdr:colOff>
                    <xdr:row>169</xdr:row>
                    <xdr:rowOff>243840</xdr:rowOff>
                  </to>
                </anchor>
              </controlPr>
            </control>
          </mc:Choice>
        </mc:AlternateContent>
        <mc:AlternateContent xmlns:mc="http://schemas.openxmlformats.org/markup-compatibility/2006">
          <mc:Choice Requires="x14">
            <control shapeId="5686" r:id="rId490" name="Check Box 566">
              <controlPr defaultSize="0" autoFill="0" autoLine="0" autoPict="0">
                <anchor moveWithCells="1">
                  <from>
                    <xdr:col>16</xdr:col>
                    <xdr:colOff>205740</xdr:colOff>
                    <xdr:row>170</xdr:row>
                    <xdr:rowOff>0</xdr:rowOff>
                  </from>
                  <to>
                    <xdr:col>16</xdr:col>
                    <xdr:colOff>419100</xdr:colOff>
                    <xdr:row>170</xdr:row>
                    <xdr:rowOff>243840</xdr:rowOff>
                  </to>
                </anchor>
              </controlPr>
            </control>
          </mc:Choice>
        </mc:AlternateContent>
        <mc:AlternateContent xmlns:mc="http://schemas.openxmlformats.org/markup-compatibility/2006">
          <mc:Choice Requires="x14">
            <control shapeId="5687" r:id="rId491" name="Check Box 567">
              <controlPr defaultSize="0" autoFill="0" autoLine="0" autoPict="0">
                <anchor moveWithCells="1">
                  <from>
                    <xdr:col>16</xdr:col>
                    <xdr:colOff>205740</xdr:colOff>
                    <xdr:row>171</xdr:row>
                    <xdr:rowOff>0</xdr:rowOff>
                  </from>
                  <to>
                    <xdr:col>16</xdr:col>
                    <xdr:colOff>419100</xdr:colOff>
                    <xdr:row>171</xdr:row>
                    <xdr:rowOff>243840</xdr:rowOff>
                  </to>
                </anchor>
              </controlPr>
            </control>
          </mc:Choice>
        </mc:AlternateContent>
        <mc:AlternateContent xmlns:mc="http://schemas.openxmlformats.org/markup-compatibility/2006">
          <mc:Choice Requires="x14">
            <control shapeId="5688" r:id="rId492" name="Check Box 568">
              <controlPr defaultSize="0" autoFill="0" autoLine="0" autoPict="0">
                <anchor moveWithCells="1">
                  <from>
                    <xdr:col>16</xdr:col>
                    <xdr:colOff>205740</xdr:colOff>
                    <xdr:row>172</xdr:row>
                    <xdr:rowOff>0</xdr:rowOff>
                  </from>
                  <to>
                    <xdr:col>16</xdr:col>
                    <xdr:colOff>419100</xdr:colOff>
                    <xdr:row>172</xdr:row>
                    <xdr:rowOff>243840</xdr:rowOff>
                  </to>
                </anchor>
              </controlPr>
            </control>
          </mc:Choice>
        </mc:AlternateContent>
        <mc:AlternateContent xmlns:mc="http://schemas.openxmlformats.org/markup-compatibility/2006">
          <mc:Choice Requires="x14">
            <control shapeId="5689" r:id="rId493" name="Check Box 569">
              <controlPr defaultSize="0" autoFill="0" autoLine="0" autoPict="0">
                <anchor moveWithCells="1">
                  <from>
                    <xdr:col>16</xdr:col>
                    <xdr:colOff>205740</xdr:colOff>
                    <xdr:row>173</xdr:row>
                    <xdr:rowOff>0</xdr:rowOff>
                  </from>
                  <to>
                    <xdr:col>16</xdr:col>
                    <xdr:colOff>419100</xdr:colOff>
                    <xdr:row>173</xdr:row>
                    <xdr:rowOff>243840</xdr:rowOff>
                  </to>
                </anchor>
              </controlPr>
            </control>
          </mc:Choice>
        </mc:AlternateContent>
        <mc:AlternateContent xmlns:mc="http://schemas.openxmlformats.org/markup-compatibility/2006">
          <mc:Choice Requires="x14">
            <control shapeId="5690" r:id="rId494" name="Check Box 570">
              <controlPr defaultSize="0" autoFill="0" autoLine="0" autoPict="0">
                <anchor moveWithCells="1">
                  <from>
                    <xdr:col>16</xdr:col>
                    <xdr:colOff>205740</xdr:colOff>
                    <xdr:row>174</xdr:row>
                    <xdr:rowOff>0</xdr:rowOff>
                  </from>
                  <to>
                    <xdr:col>16</xdr:col>
                    <xdr:colOff>419100</xdr:colOff>
                    <xdr:row>174</xdr:row>
                    <xdr:rowOff>243840</xdr:rowOff>
                  </to>
                </anchor>
              </controlPr>
            </control>
          </mc:Choice>
        </mc:AlternateContent>
        <mc:AlternateContent xmlns:mc="http://schemas.openxmlformats.org/markup-compatibility/2006">
          <mc:Choice Requires="x14">
            <control shapeId="5691" r:id="rId495" name="Check Box 571">
              <controlPr defaultSize="0" autoFill="0" autoLine="0" autoPict="0">
                <anchor moveWithCells="1">
                  <from>
                    <xdr:col>16</xdr:col>
                    <xdr:colOff>205740</xdr:colOff>
                    <xdr:row>175</xdr:row>
                    <xdr:rowOff>0</xdr:rowOff>
                  </from>
                  <to>
                    <xdr:col>16</xdr:col>
                    <xdr:colOff>419100</xdr:colOff>
                    <xdr:row>175</xdr:row>
                    <xdr:rowOff>243840</xdr:rowOff>
                  </to>
                </anchor>
              </controlPr>
            </control>
          </mc:Choice>
        </mc:AlternateContent>
        <mc:AlternateContent xmlns:mc="http://schemas.openxmlformats.org/markup-compatibility/2006">
          <mc:Choice Requires="x14">
            <control shapeId="5692" r:id="rId496" name="Check Box 572">
              <controlPr defaultSize="0" autoFill="0" autoLine="0" autoPict="0">
                <anchor moveWithCells="1">
                  <from>
                    <xdr:col>16</xdr:col>
                    <xdr:colOff>205740</xdr:colOff>
                    <xdr:row>176</xdr:row>
                    <xdr:rowOff>0</xdr:rowOff>
                  </from>
                  <to>
                    <xdr:col>16</xdr:col>
                    <xdr:colOff>419100</xdr:colOff>
                    <xdr:row>176</xdr:row>
                    <xdr:rowOff>243840</xdr:rowOff>
                  </to>
                </anchor>
              </controlPr>
            </control>
          </mc:Choice>
        </mc:AlternateContent>
        <mc:AlternateContent xmlns:mc="http://schemas.openxmlformats.org/markup-compatibility/2006">
          <mc:Choice Requires="x14">
            <control shapeId="5693" r:id="rId497" name="Check Box 573">
              <controlPr defaultSize="0" autoFill="0" autoLine="0" autoPict="0">
                <anchor moveWithCells="1">
                  <from>
                    <xdr:col>16</xdr:col>
                    <xdr:colOff>205740</xdr:colOff>
                    <xdr:row>177</xdr:row>
                    <xdr:rowOff>0</xdr:rowOff>
                  </from>
                  <to>
                    <xdr:col>16</xdr:col>
                    <xdr:colOff>419100</xdr:colOff>
                    <xdr:row>177</xdr:row>
                    <xdr:rowOff>243840</xdr:rowOff>
                  </to>
                </anchor>
              </controlPr>
            </control>
          </mc:Choice>
        </mc:AlternateContent>
        <mc:AlternateContent xmlns:mc="http://schemas.openxmlformats.org/markup-compatibility/2006">
          <mc:Choice Requires="x14">
            <control shapeId="5694" r:id="rId498" name="Check Box 574">
              <controlPr defaultSize="0" autoFill="0" autoLine="0" autoPict="0">
                <anchor moveWithCells="1">
                  <from>
                    <xdr:col>16</xdr:col>
                    <xdr:colOff>205740</xdr:colOff>
                    <xdr:row>178</xdr:row>
                    <xdr:rowOff>0</xdr:rowOff>
                  </from>
                  <to>
                    <xdr:col>16</xdr:col>
                    <xdr:colOff>419100</xdr:colOff>
                    <xdr:row>178</xdr:row>
                    <xdr:rowOff>243840</xdr:rowOff>
                  </to>
                </anchor>
              </controlPr>
            </control>
          </mc:Choice>
        </mc:AlternateContent>
        <mc:AlternateContent xmlns:mc="http://schemas.openxmlformats.org/markup-compatibility/2006">
          <mc:Choice Requires="x14">
            <control shapeId="5695" r:id="rId499" name="Check Box 575">
              <controlPr defaultSize="0" autoFill="0" autoLine="0" autoPict="0">
                <anchor moveWithCells="1">
                  <from>
                    <xdr:col>16</xdr:col>
                    <xdr:colOff>205740</xdr:colOff>
                    <xdr:row>179</xdr:row>
                    <xdr:rowOff>0</xdr:rowOff>
                  </from>
                  <to>
                    <xdr:col>16</xdr:col>
                    <xdr:colOff>419100</xdr:colOff>
                    <xdr:row>179</xdr:row>
                    <xdr:rowOff>243840</xdr:rowOff>
                  </to>
                </anchor>
              </controlPr>
            </control>
          </mc:Choice>
        </mc:AlternateContent>
        <mc:AlternateContent xmlns:mc="http://schemas.openxmlformats.org/markup-compatibility/2006">
          <mc:Choice Requires="x14">
            <control shapeId="5696" r:id="rId500" name="Check Box 576">
              <controlPr defaultSize="0" autoFill="0" autoLine="0" autoPict="0">
                <anchor moveWithCells="1">
                  <from>
                    <xdr:col>16</xdr:col>
                    <xdr:colOff>205740</xdr:colOff>
                    <xdr:row>180</xdr:row>
                    <xdr:rowOff>0</xdr:rowOff>
                  </from>
                  <to>
                    <xdr:col>16</xdr:col>
                    <xdr:colOff>419100</xdr:colOff>
                    <xdr:row>180</xdr:row>
                    <xdr:rowOff>243840</xdr:rowOff>
                  </to>
                </anchor>
              </controlPr>
            </control>
          </mc:Choice>
        </mc:AlternateContent>
        <mc:AlternateContent xmlns:mc="http://schemas.openxmlformats.org/markup-compatibility/2006">
          <mc:Choice Requires="x14">
            <control shapeId="5697" r:id="rId501" name="Check Box 577">
              <controlPr defaultSize="0" autoFill="0" autoLine="0" autoPict="0">
                <anchor moveWithCells="1">
                  <from>
                    <xdr:col>16</xdr:col>
                    <xdr:colOff>205740</xdr:colOff>
                    <xdr:row>181</xdr:row>
                    <xdr:rowOff>0</xdr:rowOff>
                  </from>
                  <to>
                    <xdr:col>16</xdr:col>
                    <xdr:colOff>419100</xdr:colOff>
                    <xdr:row>181</xdr:row>
                    <xdr:rowOff>243840</xdr:rowOff>
                  </to>
                </anchor>
              </controlPr>
            </control>
          </mc:Choice>
        </mc:AlternateContent>
        <mc:AlternateContent xmlns:mc="http://schemas.openxmlformats.org/markup-compatibility/2006">
          <mc:Choice Requires="x14">
            <control shapeId="5698" r:id="rId502" name="Check Box 578">
              <controlPr defaultSize="0" autoFill="0" autoLine="0" autoPict="0">
                <anchor moveWithCells="1">
                  <from>
                    <xdr:col>16</xdr:col>
                    <xdr:colOff>205740</xdr:colOff>
                    <xdr:row>183</xdr:row>
                    <xdr:rowOff>0</xdr:rowOff>
                  </from>
                  <to>
                    <xdr:col>16</xdr:col>
                    <xdr:colOff>419100</xdr:colOff>
                    <xdr:row>183</xdr:row>
                    <xdr:rowOff>243840</xdr:rowOff>
                  </to>
                </anchor>
              </controlPr>
            </control>
          </mc:Choice>
        </mc:AlternateContent>
        <mc:AlternateContent xmlns:mc="http://schemas.openxmlformats.org/markup-compatibility/2006">
          <mc:Choice Requires="x14">
            <control shapeId="5699" r:id="rId503" name="Check Box 579">
              <controlPr defaultSize="0" autoFill="0" autoLine="0" autoPict="0">
                <anchor moveWithCells="1">
                  <from>
                    <xdr:col>16</xdr:col>
                    <xdr:colOff>205740</xdr:colOff>
                    <xdr:row>184</xdr:row>
                    <xdr:rowOff>0</xdr:rowOff>
                  </from>
                  <to>
                    <xdr:col>16</xdr:col>
                    <xdr:colOff>419100</xdr:colOff>
                    <xdr:row>184</xdr:row>
                    <xdr:rowOff>243840</xdr:rowOff>
                  </to>
                </anchor>
              </controlPr>
            </control>
          </mc:Choice>
        </mc:AlternateContent>
        <mc:AlternateContent xmlns:mc="http://schemas.openxmlformats.org/markup-compatibility/2006">
          <mc:Choice Requires="x14">
            <control shapeId="5700" r:id="rId504" name="Check Box 580">
              <controlPr defaultSize="0" autoFill="0" autoLine="0" autoPict="0">
                <anchor moveWithCells="1">
                  <from>
                    <xdr:col>16</xdr:col>
                    <xdr:colOff>205740</xdr:colOff>
                    <xdr:row>185</xdr:row>
                    <xdr:rowOff>0</xdr:rowOff>
                  </from>
                  <to>
                    <xdr:col>16</xdr:col>
                    <xdr:colOff>419100</xdr:colOff>
                    <xdr:row>185</xdr:row>
                    <xdr:rowOff>243840</xdr:rowOff>
                  </to>
                </anchor>
              </controlPr>
            </control>
          </mc:Choice>
        </mc:AlternateContent>
        <mc:AlternateContent xmlns:mc="http://schemas.openxmlformats.org/markup-compatibility/2006">
          <mc:Choice Requires="x14">
            <control shapeId="5701" r:id="rId505" name="Check Box 581">
              <controlPr defaultSize="0" autoFill="0" autoLine="0" autoPict="0">
                <anchor moveWithCells="1">
                  <from>
                    <xdr:col>16</xdr:col>
                    <xdr:colOff>205740</xdr:colOff>
                    <xdr:row>186</xdr:row>
                    <xdr:rowOff>0</xdr:rowOff>
                  </from>
                  <to>
                    <xdr:col>16</xdr:col>
                    <xdr:colOff>419100</xdr:colOff>
                    <xdr:row>186</xdr:row>
                    <xdr:rowOff>243840</xdr:rowOff>
                  </to>
                </anchor>
              </controlPr>
            </control>
          </mc:Choice>
        </mc:AlternateContent>
        <mc:AlternateContent xmlns:mc="http://schemas.openxmlformats.org/markup-compatibility/2006">
          <mc:Choice Requires="x14">
            <control shapeId="5702" r:id="rId506" name="Check Box 582">
              <controlPr defaultSize="0" autoFill="0" autoLine="0" autoPict="0">
                <anchor moveWithCells="1">
                  <from>
                    <xdr:col>16</xdr:col>
                    <xdr:colOff>205740</xdr:colOff>
                    <xdr:row>187</xdr:row>
                    <xdr:rowOff>0</xdr:rowOff>
                  </from>
                  <to>
                    <xdr:col>16</xdr:col>
                    <xdr:colOff>419100</xdr:colOff>
                    <xdr:row>187</xdr:row>
                    <xdr:rowOff>243840</xdr:rowOff>
                  </to>
                </anchor>
              </controlPr>
            </control>
          </mc:Choice>
        </mc:AlternateContent>
        <mc:AlternateContent xmlns:mc="http://schemas.openxmlformats.org/markup-compatibility/2006">
          <mc:Choice Requires="x14">
            <control shapeId="5703" r:id="rId507" name="Check Box 583">
              <controlPr defaultSize="0" autoFill="0" autoLine="0" autoPict="0">
                <anchor moveWithCells="1">
                  <from>
                    <xdr:col>16</xdr:col>
                    <xdr:colOff>205740</xdr:colOff>
                    <xdr:row>188</xdr:row>
                    <xdr:rowOff>0</xdr:rowOff>
                  </from>
                  <to>
                    <xdr:col>16</xdr:col>
                    <xdr:colOff>419100</xdr:colOff>
                    <xdr:row>188</xdr:row>
                    <xdr:rowOff>243840</xdr:rowOff>
                  </to>
                </anchor>
              </controlPr>
            </control>
          </mc:Choice>
        </mc:AlternateContent>
        <mc:AlternateContent xmlns:mc="http://schemas.openxmlformats.org/markup-compatibility/2006">
          <mc:Choice Requires="x14">
            <control shapeId="5704" r:id="rId508" name="Check Box 584">
              <controlPr defaultSize="0" autoFill="0" autoLine="0" autoPict="0">
                <anchor moveWithCells="1">
                  <from>
                    <xdr:col>16</xdr:col>
                    <xdr:colOff>205740</xdr:colOff>
                    <xdr:row>189</xdr:row>
                    <xdr:rowOff>0</xdr:rowOff>
                  </from>
                  <to>
                    <xdr:col>16</xdr:col>
                    <xdr:colOff>419100</xdr:colOff>
                    <xdr:row>189</xdr:row>
                    <xdr:rowOff>243840</xdr:rowOff>
                  </to>
                </anchor>
              </controlPr>
            </control>
          </mc:Choice>
        </mc:AlternateContent>
        <mc:AlternateContent xmlns:mc="http://schemas.openxmlformats.org/markup-compatibility/2006">
          <mc:Choice Requires="x14">
            <control shapeId="5705" r:id="rId509" name="Check Box 585">
              <controlPr defaultSize="0" autoFill="0" autoLine="0" autoPict="0">
                <anchor moveWithCells="1">
                  <from>
                    <xdr:col>16</xdr:col>
                    <xdr:colOff>205740</xdr:colOff>
                    <xdr:row>190</xdr:row>
                    <xdr:rowOff>0</xdr:rowOff>
                  </from>
                  <to>
                    <xdr:col>16</xdr:col>
                    <xdr:colOff>419100</xdr:colOff>
                    <xdr:row>190</xdr:row>
                    <xdr:rowOff>243840</xdr:rowOff>
                  </to>
                </anchor>
              </controlPr>
            </control>
          </mc:Choice>
        </mc:AlternateContent>
        <mc:AlternateContent xmlns:mc="http://schemas.openxmlformats.org/markup-compatibility/2006">
          <mc:Choice Requires="x14">
            <control shapeId="5706" r:id="rId510" name="Check Box 586">
              <controlPr defaultSize="0" autoFill="0" autoLine="0" autoPict="0">
                <anchor moveWithCells="1">
                  <from>
                    <xdr:col>16</xdr:col>
                    <xdr:colOff>205740</xdr:colOff>
                    <xdr:row>191</xdr:row>
                    <xdr:rowOff>0</xdr:rowOff>
                  </from>
                  <to>
                    <xdr:col>16</xdr:col>
                    <xdr:colOff>419100</xdr:colOff>
                    <xdr:row>191</xdr:row>
                    <xdr:rowOff>243840</xdr:rowOff>
                  </to>
                </anchor>
              </controlPr>
            </control>
          </mc:Choice>
        </mc:AlternateContent>
        <mc:AlternateContent xmlns:mc="http://schemas.openxmlformats.org/markup-compatibility/2006">
          <mc:Choice Requires="x14">
            <control shapeId="5707" r:id="rId511" name="Check Box 587">
              <controlPr defaultSize="0" autoFill="0" autoLine="0" autoPict="0">
                <anchor moveWithCells="1">
                  <from>
                    <xdr:col>16</xdr:col>
                    <xdr:colOff>205740</xdr:colOff>
                    <xdr:row>192</xdr:row>
                    <xdr:rowOff>0</xdr:rowOff>
                  </from>
                  <to>
                    <xdr:col>16</xdr:col>
                    <xdr:colOff>419100</xdr:colOff>
                    <xdr:row>192</xdr:row>
                    <xdr:rowOff>243840</xdr:rowOff>
                  </to>
                </anchor>
              </controlPr>
            </control>
          </mc:Choice>
        </mc:AlternateContent>
        <mc:AlternateContent xmlns:mc="http://schemas.openxmlformats.org/markup-compatibility/2006">
          <mc:Choice Requires="x14">
            <control shapeId="5708" r:id="rId512" name="Check Box 588">
              <controlPr defaultSize="0" autoFill="0" autoLine="0" autoPict="0">
                <anchor moveWithCells="1">
                  <from>
                    <xdr:col>16</xdr:col>
                    <xdr:colOff>205740</xdr:colOff>
                    <xdr:row>193</xdr:row>
                    <xdr:rowOff>0</xdr:rowOff>
                  </from>
                  <to>
                    <xdr:col>16</xdr:col>
                    <xdr:colOff>419100</xdr:colOff>
                    <xdr:row>193</xdr:row>
                    <xdr:rowOff>243840</xdr:rowOff>
                  </to>
                </anchor>
              </controlPr>
            </control>
          </mc:Choice>
        </mc:AlternateContent>
        <mc:AlternateContent xmlns:mc="http://schemas.openxmlformats.org/markup-compatibility/2006">
          <mc:Choice Requires="x14">
            <control shapeId="5709" r:id="rId513" name="Check Box 589">
              <controlPr defaultSize="0" autoFill="0" autoLine="0" autoPict="0">
                <anchor moveWithCells="1">
                  <from>
                    <xdr:col>16</xdr:col>
                    <xdr:colOff>205740</xdr:colOff>
                    <xdr:row>194</xdr:row>
                    <xdr:rowOff>0</xdr:rowOff>
                  </from>
                  <to>
                    <xdr:col>16</xdr:col>
                    <xdr:colOff>419100</xdr:colOff>
                    <xdr:row>194</xdr:row>
                    <xdr:rowOff>243840</xdr:rowOff>
                  </to>
                </anchor>
              </controlPr>
            </control>
          </mc:Choice>
        </mc:AlternateContent>
        <mc:AlternateContent xmlns:mc="http://schemas.openxmlformats.org/markup-compatibility/2006">
          <mc:Choice Requires="x14">
            <control shapeId="5710" r:id="rId514" name="Check Box 590">
              <controlPr defaultSize="0" autoFill="0" autoLine="0" autoPict="0">
                <anchor moveWithCells="1">
                  <from>
                    <xdr:col>16</xdr:col>
                    <xdr:colOff>205740</xdr:colOff>
                    <xdr:row>195</xdr:row>
                    <xdr:rowOff>0</xdr:rowOff>
                  </from>
                  <to>
                    <xdr:col>16</xdr:col>
                    <xdr:colOff>419100</xdr:colOff>
                    <xdr:row>195</xdr:row>
                    <xdr:rowOff>243840</xdr:rowOff>
                  </to>
                </anchor>
              </controlPr>
            </control>
          </mc:Choice>
        </mc:AlternateContent>
        <mc:AlternateContent xmlns:mc="http://schemas.openxmlformats.org/markup-compatibility/2006">
          <mc:Choice Requires="x14">
            <control shapeId="5711" r:id="rId515" name="Check Box 591">
              <controlPr defaultSize="0" autoFill="0" autoLine="0" autoPict="0">
                <anchor moveWithCells="1">
                  <from>
                    <xdr:col>16</xdr:col>
                    <xdr:colOff>205740</xdr:colOff>
                    <xdr:row>196</xdr:row>
                    <xdr:rowOff>0</xdr:rowOff>
                  </from>
                  <to>
                    <xdr:col>16</xdr:col>
                    <xdr:colOff>419100</xdr:colOff>
                    <xdr:row>196</xdr:row>
                    <xdr:rowOff>243840</xdr:rowOff>
                  </to>
                </anchor>
              </controlPr>
            </control>
          </mc:Choice>
        </mc:AlternateContent>
        <mc:AlternateContent xmlns:mc="http://schemas.openxmlformats.org/markup-compatibility/2006">
          <mc:Choice Requires="x14">
            <control shapeId="5714" r:id="rId516" name="Check Box 594">
              <controlPr defaultSize="0" autoFill="0" autoLine="0" autoPict="0">
                <anchor moveWithCells="1">
                  <from>
                    <xdr:col>16</xdr:col>
                    <xdr:colOff>205740</xdr:colOff>
                    <xdr:row>199</xdr:row>
                    <xdr:rowOff>0</xdr:rowOff>
                  </from>
                  <to>
                    <xdr:col>16</xdr:col>
                    <xdr:colOff>419100</xdr:colOff>
                    <xdr:row>199</xdr:row>
                    <xdr:rowOff>243840</xdr:rowOff>
                  </to>
                </anchor>
              </controlPr>
            </control>
          </mc:Choice>
        </mc:AlternateContent>
        <mc:AlternateContent xmlns:mc="http://schemas.openxmlformats.org/markup-compatibility/2006">
          <mc:Choice Requires="x14">
            <control shapeId="5715" r:id="rId517" name="Check Box 595">
              <controlPr defaultSize="0" autoFill="0" autoLine="0" autoPict="0">
                <anchor moveWithCells="1">
                  <from>
                    <xdr:col>16</xdr:col>
                    <xdr:colOff>205740</xdr:colOff>
                    <xdr:row>197</xdr:row>
                    <xdr:rowOff>7620</xdr:rowOff>
                  </from>
                  <to>
                    <xdr:col>16</xdr:col>
                    <xdr:colOff>449580</xdr:colOff>
                    <xdr:row>198</xdr:row>
                    <xdr:rowOff>0</xdr:rowOff>
                  </to>
                </anchor>
              </controlPr>
            </control>
          </mc:Choice>
        </mc:AlternateContent>
        <mc:AlternateContent xmlns:mc="http://schemas.openxmlformats.org/markup-compatibility/2006">
          <mc:Choice Requires="x14">
            <control shapeId="5716" r:id="rId518" name="Check Box 596">
              <controlPr defaultSize="0" autoFill="0" autoLine="0" autoPict="0">
                <anchor moveWithCells="1">
                  <from>
                    <xdr:col>16</xdr:col>
                    <xdr:colOff>205740</xdr:colOff>
                    <xdr:row>198</xdr:row>
                    <xdr:rowOff>7620</xdr:rowOff>
                  </from>
                  <to>
                    <xdr:col>16</xdr:col>
                    <xdr:colOff>449580</xdr:colOff>
                    <xdr:row>199</xdr:row>
                    <xdr:rowOff>0</xdr:rowOff>
                  </to>
                </anchor>
              </controlPr>
            </control>
          </mc:Choice>
        </mc:AlternateContent>
        <mc:AlternateContent xmlns:mc="http://schemas.openxmlformats.org/markup-compatibility/2006">
          <mc:Choice Requires="x14">
            <control shapeId="5717" r:id="rId519" name="Check Box 597">
              <controlPr defaultSize="0" autoFill="0" autoLine="0" autoPict="0">
                <anchor moveWithCells="1">
                  <from>
                    <xdr:col>16</xdr:col>
                    <xdr:colOff>205740</xdr:colOff>
                    <xdr:row>201</xdr:row>
                    <xdr:rowOff>0</xdr:rowOff>
                  </from>
                  <to>
                    <xdr:col>16</xdr:col>
                    <xdr:colOff>419100</xdr:colOff>
                    <xdr:row>201</xdr:row>
                    <xdr:rowOff>243840</xdr:rowOff>
                  </to>
                </anchor>
              </controlPr>
            </control>
          </mc:Choice>
        </mc:AlternateContent>
        <mc:AlternateContent xmlns:mc="http://schemas.openxmlformats.org/markup-compatibility/2006">
          <mc:Choice Requires="x14">
            <control shapeId="5718" r:id="rId520" name="Check Box 598">
              <controlPr defaultSize="0" autoFill="0" autoLine="0" autoPict="0">
                <anchor moveWithCells="1">
                  <from>
                    <xdr:col>16</xdr:col>
                    <xdr:colOff>205740</xdr:colOff>
                    <xdr:row>202</xdr:row>
                    <xdr:rowOff>0</xdr:rowOff>
                  </from>
                  <to>
                    <xdr:col>16</xdr:col>
                    <xdr:colOff>419100</xdr:colOff>
                    <xdr:row>202</xdr:row>
                    <xdr:rowOff>243840</xdr:rowOff>
                  </to>
                </anchor>
              </controlPr>
            </control>
          </mc:Choice>
        </mc:AlternateContent>
        <mc:AlternateContent xmlns:mc="http://schemas.openxmlformats.org/markup-compatibility/2006">
          <mc:Choice Requires="x14">
            <control shapeId="5719" r:id="rId521" name="Check Box 599">
              <controlPr defaultSize="0" autoFill="0" autoLine="0" autoPict="0">
                <anchor moveWithCells="1">
                  <from>
                    <xdr:col>16</xdr:col>
                    <xdr:colOff>205740</xdr:colOff>
                    <xdr:row>203</xdr:row>
                    <xdr:rowOff>0</xdr:rowOff>
                  </from>
                  <to>
                    <xdr:col>16</xdr:col>
                    <xdr:colOff>419100</xdr:colOff>
                    <xdr:row>203</xdr:row>
                    <xdr:rowOff>243840</xdr:rowOff>
                  </to>
                </anchor>
              </controlPr>
            </control>
          </mc:Choice>
        </mc:AlternateContent>
        <mc:AlternateContent xmlns:mc="http://schemas.openxmlformats.org/markup-compatibility/2006">
          <mc:Choice Requires="x14">
            <control shapeId="5720" r:id="rId522" name="Check Box 600">
              <controlPr defaultSize="0" autoFill="0" autoLine="0" autoPict="0">
                <anchor moveWithCells="1">
                  <from>
                    <xdr:col>16</xdr:col>
                    <xdr:colOff>205740</xdr:colOff>
                    <xdr:row>204</xdr:row>
                    <xdr:rowOff>0</xdr:rowOff>
                  </from>
                  <to>
                    <xdr:col>16</xdr:col>
                    <xdr:colOff>419100</xdr:colOff>
                    <xdr:row>204</xdr:row>
                    <xdr:rowOff>243840</xdr:rowOff>
                  </to>
                </anchor>
              </controlPr>
            </control>
          </mc:Choice>
        </mc:AlternateContent>
        <mc:AlternateContent xmlns:mc="http://schemas.openxmlformats.org/markup-compatibility/2006">
          <mc:Choice Requires="x14">
            <control shapeId="5721" r:id="rId523" name="Check Box 601">
              <controlPr defaultSize="0" autoFill="0" autoLine="0" autoPict="0">
                <anchor moveWithCells="1">
                  <from>
                    <xdr:col>16</xdr:col>
                    <xdr:colOff>205740</xdr:colOff>
                    <xdr:row>205</xdr:row>
                    <xdr:rowOff>0</xdr:rowOff>
                  </from>
                  <to>
                    <xdr:col>16</xdr:col>
                    <xdr:colOff>419100</xdr:colOff>
                    <xdr:row>205</xdr:row>
                    <xdr:rowOff>243840</xdr:rowOff>
                  </to>
                </anchor>
              </controlPr>
            </control>
          </mc:Choice>
        </mc:AlternateContent>
        <mc:AlternateContent xmlns:mc="http://schemas.openxmlformats.org/markup-compatibility/2006">
          <mc:Choice Requires="x14">
            <control shapeId="5722" r:id="rId524" name="Check Box 602">
              <controlPr defaultSize="0" autoFill="0" autoLine="0" autoPict="0">
                <anchor moveWithCells="1">
                  <from>
                    <xdr:col>16</xdr:col>
                    <xdr:colOff>205740</xdr:colOff>
                    <xdr:row>206</xdr:row>
                    <xdr:rowOff>0</xdr:rowOff>
                  </from>
                  <to>
                    <xdr:col>16</xdr:col>
                    <xdr:colOff>419100</xdr:colOff>
                    <xdr:row>206</xdr:row>
                    <xdr:rowOff>243840</xdr:rowOff>
                  </to>
                </anchor>
              </controlPr>
            </control>
          </mc:Choice>
        </mc:AlternateContent>
        <mc:AlternateContent xmlns:mc="http://schemas.openxmlformats.org/markup-compatibility/2006">
          <mc:Choice Requires="x14">
            <control shapeId="5723" r:id="rId525" name="Check Box 603">
              <controlPr defaultSize="0" autoFill="0" autoLine="0" autoPict="0">
                <anchor moveWithCells="1">
                  <from>
                    <xdr:col>16</xdr:col>
                    <xdr:colOff>205740</xdr:colOff>
                    <xdr:row>207</xdr:row>
                    <xdr:rowOff>0</xdr:rowOff>
                  </from>
                  <to>
                    <xdr:col>16</xdr:col>
                    <xdr:colOff>419100</xdr:colOff>
                    <xdr:row>207</xdr:row>
                    <xdr:rowOff>243840</xdr:rowOff>
                  </to>
                </anchor>
              </controlPr>
            </control>
          </mc:Choice>
        </mc:AlternateContent>
        <mc:AlternateContent xmlns:mc="http://schemas.openxmlformats.org/markup-compatibility/2006">
          <mc:Choice Requires="x14">
            <control shapeId="5724" r:id="rId526" name="Check Box 604">
              <controlPr defaultSize="0" autoFill="0" autoLine="0" autoPict="0">
                <anchor moveWithCells="1">
                  <from>
                    <xdr:col>16</xdr:col>
                    <xdr:colOff>205740</xdr:colOff>
                    <xdr:row>208</xdr:row>
                    <xdr:rowOff>0</xdr:rowOff>
                  </from>
                  <to>
                    <xdr:col>16</xdr:col>
                    <xdr:colOff>419100</xdr:colOff>
                    <xdr:row>208</xdr:row>
                    <xdr:rowOff>243840</xdr:rowOff>
                  </to>
                </anchor>
              </controlPr>
            </control>
          </mc:Choice>
        </mc:AlternateContent>
        <mc:AlternateContent xmlns:mc="http://schemas.openxmlformats.org/markup-compatibility/2006">
          <mc:Choice Requires="x14">
            <control shapeId="5725" r:id="rId527" name="Check Box 605">
              <controlPr defaultSize="0" autoFill="0" autoLine="0" autoPict="0">
                <anchor moveWithCells="1">
                  <from>
                    <xdr:col>16</xdr:col>
                    <xdr:colOff>205740</xdr:colOff>
                    <xdr:row>209</xdr:row>
                    <xdr:rowOff>0</xdr:rowOff>
                  </from>
                  <to>
                    <xdr:col>16</xdr:col>
                    <xdr:colOff>419100</xdr:colOff>
                    <xdr:row>209</xdr:row>
                    <xdr:rowOff>243840</xdr:rowOff>
                  </to>
                </anchor>
              </controlPr>
            </control>
          </mc:Choice>
        </mc:AlternateContent>
        <mc:AlternateContent xmlns:mc="http://schemas.openxmlformats.org/markup-compatibility/2006">
          <mc:Choice Requires="x14">
            <control shapeId="5726" r:id="rId528" name="Check Box 606">
              <controlPr defaultSize="0" autoFill="0" autoLine="0" autoPict="0">
                <anchor moveWithCells="1">
                  <from>
                    <xdr:col>16</xdr:col>
                    <xdr:colOff>205740</xdr:colOff>
                    <xdr:row>210</xdr:row>
                    <xdr:rowOff>0</xdr:rowOff>
                  </from>
                  <to>
                    <xdr:col>16</xdr:col>
                    <xdr:colOff>419100</xdr:colOff>
                    <xdr:row>210</xdr:row>
                    <xdr:rowOff>243840</xdr:rowOff>
                  </to>
                </anchor>
              </controlPr>
            </control>
          </mc:Choice>
        </mc:AlternateContent>
        <mc:AlternateContent xmlns:mc="http://schemas.openxmlformats.org/markup-compatibility/2006">
          <mc:Choice Requires="x14">
            <control shapeId="5727" r:id="rId529" name="Check Box 607">
              <controlPr defaultSize="0" autoFill="0" autoLine="0" autoPict="0">
                <anchor moveWithCells="1">
                  <from>
                    <xdr:col>16</xdr:col>
                    <xdr:colOff>205740</xdr:colOff>
                    <xdr:row>211</xdr:row>
                    <xdr:rowOff>0</xdr:rowOff>
                  </from>
                  <to>
                    <xdr:col>16</xdr:col>
                    <xdr:colOff>419100</xdr:colOff>
                    <xdr:row>211</xdr:row>
                    <xdr:rowOff>243840</xdr:rowOff>
                  </to>
                </anchor>
              </controlPr>
            </control>
          </mc:Choice>
        </mc:AlternateContent>
        <mc:AlternateContent xmlns:mc="http://schemas.openxmlformats.org/markup-compatibility/2006">
          <mc:Choice Requires="x14">
            <control shapeId="5728" r:id="rId530" name="Check Box 608">
              <controlPr defaultSize="0" autoFill="0" autoLine="0" autoPict="0">
                <anchor moveWithCells="1">
                  <from>
                    <xdr:col>16</xdr:col>
                    <xdr:colOff>205740</xdr:colOff>
                    <xdr:row>212</xdr:row>
                    <xdr:rowOff>0</xdr:rowOff>
                  </from>
                  <to>
                    <xdr:col>16</xdr:col>
                    <xdr:colOff>419100</xdr:colOff>
                    <xdr:row>212</xdr:row>
                    <xdr:rowOff>243840</xdr:rowOff>
                  </to>
                </anchor>
              </controlPr>
            </control>
          </mc:Choice>
        </mc:AlternateContent>
        <mc:AlternateContent xmlns:mc="http://schemas.openxmlformats.org/markup-compatibility/2006">
          <mc:Choice Requires="x14">
            <control shapeId="5729" r:id="rId531" name="Check Box 609">
              <controlPr defaultSize="0" autoFill="0" autoLine="0" autoPict="0">
                <anchor moveWithCells="1">
                  <from>
                    <xdr:col>16</xdr:col>
                    <xdr:colOff>205740</xdr:colOff>
                    <xdr:row>213</xdr:row>
                    <xdr:rowOff>0</xdr:rowOff>
                  </from>
                  <to>
                    <xdr:col>16</xdr:col>
                    <xdr:colOff>419100</xdr:colOff>
                    <xdr:row>213</xdr:row>
                    <xdr:rowOff>243840</xdr:rowOff>
                  </to>
                </anchor>
              </controlPr>
            </control>
          </mc:Choice>
        </mc:AlternateContent>
        <mc:AlternateContent xmlns:mc="http://schemas.openxmlformats.org/markup-compatibility/2006">
          <mc:Choice Requires="x14">
            <control shapeId="5730" r:id="rId532" name="Check Box 610">
              <controlPr defaultSize="0" autoFill="0" autoLine="0" autoPict="0">
                <anchor moveWithCells="1">
                  <from>
                    <xdr:col>16</xdr:col>
                    <xdr:colOff>205740</xdr:colOff>
                    <xdr:row>214</xdr:row>
                    <xdr:rowOff>0</xdr:rowOff>
                  </from>
                  <to>
                    <xdr:col>16</xdr:col>
                    <xdr:colOff>419100</xdr:colOff>
                    <xdr:row>214</xdr:row>
                    <xdr:rowOff>243840</xdr:rowOff>
                  </to>
                </anchor>
              </controlPr>
            </control>
          </mc:Choice>
        </mc:AlternateContent>
        <mc:AlternateContent xmlns:mc="http://schemas.openxmlformats.org/markup-compatibility/2006">
          <mc:Choice Requires="x14">
            <control shapeId="5731" r:id="rId533" name="Check Box 611">
              <controlPr defaultSize="0" autoFill="0" autoLine="0" autoPict="0">
                <anchor moveWithCells="1">
                  <from>
                    <xdr:col>16</xdr:col>
                    <xdr:colOff>205740</xdr:colOff>
                    <xdr:row>215</xdr:row>
                    <xdr:rowOff>0</xdr:rowOff>
                  </from>
                  <to>
                    <xdr:col>16</xdr:col>
                    <xdr:colOff>419100</xdr:colOff>
                    <xdr:row>215</xdr:row>
                    <xdr:rowOff>243840</xdr:rowOff>
                  </to>
                </anchor>
              </controlPr>
            </control>
          </mc:Choice>
        </mc:AlternateContent>
        <mc:AlternateContent xmlns:mc="http://schemas.openxmlformats.org/markup-compatibility/2006">
          <mc:Choice Requires="x14">
            <control shapeId="5734" r:id="rId534" name="Check Box 614">
              <controlPr defaultSize="0" autoFill="0" autoLine="0" autoPict="0">
                <anchor moveWithCells="1">
                  <from>
                    <xdr:col>16</xdr:col>
                    <xdr:colOff>205740</xdr:colOff>
                    <xdr:row>218</xdr:row>
                    <xdr:rowOff>0</xdr:rowOff>
                  </from>
                  <to>
                    <xdr:col>16</xdr:col>
                    <xdr:colOff>419100</xdr:colOff>
                    <xdr:row>218</xdr:row>
                    <xdr:rowOff>243840</xdr:rowOff>
                  </to>
                </anchor>
              </controlPr>
            </control>
          </mc:Choice>
        </mc:AlternateContent>
        <mc:AlternateContent xmlns:mc="http://schemas.openxmlformats.org/markup-compatibility/2006">
          <mc:Choice Requires="x14">
            <control shapeId="5735" r:id="rId535" name="Check Box 615">
              <controlPr defaultSize="0" autoFill="0" autoLine="0" autoPict="0">
                <anchor moveWithCells="1">
                  <from>
                    <xdr:col>16</xdr:col>
                    <xdr:colOff>205740</xdr:colOff>
                    <xdr:row>216</xdr:row>
                    <xdr:rowOff>7620</xdr:rowOff>
                  </from>
                  <to>
                    <xdr:col>16</xdr:col>
                    <xdr:colOff>449580</xdr:colOff>
                    <xdr:row>217</xdr:row>
                    <xdr:rowOff>0</xdr:rowOff>
                  </to>
                </anchor>
              </controlPr>
            </control>
          </mc:Choice>
        </mc:AlternateContent>
        <mc:AlternateContent xmlns:mc="http://schemas.openxmlformats.org/markup-compatibility/2006">
          <mc:Choice Requires="x14">
            <control shapeId="5736" r:id="rId536" name="Check Box 616">
              <controlPr defaultSize="0" autoFill="0" autoLine="0" autoPict="0">
                <anchor moveWithCells="1">
                  <from>
                    <xdr:col>16</xdr:col>
                    <xdr:colOff>205740</xdr:colOff>
                    <xdr:row>217</xdr:row>
                    <xdr:rowOff>7620</xdr:rowOff>
                  </from>
                  <to>
                    <xdr:col>16</xdr:col>
                    <xdr:colOff>449580</xdr:colOff>
                    <xdr:row>218</xdr:row>
                    <xdr:rowOff>0</xdr:rowOff>
                  </to>
                </anchor>
              </controlPr>
            </control>
          </mc:Choice>
        </mc:AlternateContent>
        <mc:AlternateContent xmlns:mc="http://schemas.openxmlformats.org/markup-compatibility/2006">
          <mc:Choice Requires="x14">
            <control shapeId="5737" r:id="rId537" name="Check Box 617">
              <controlPr defaultSize="0" autoFill="0" autoLine="0" autoPict="0">
                <anchor moveWithCells="1">
                  <from>
                    <xdr:col>16</xdr:col>
                    <xdr:colOff>205740</xdr:colOff>
                    <xdr:row>220</xdr:row>
                    <xdr:rowOff>0</xdr:rowOff>
                  </from>
                  <to>
                    <xdr:col>16</xdr:col>
                    <xdr:colOff>419100</xdr:colOff>
                    <xdr:row>220</xdr:row>
                    <xdr:rowOff>243840</xdr:rowOff>
                  </to>
                </anchor>
              </controlPr>
            </control>
          </mc:Choice>
        </mc:AlternateContent>
        <mc:AlternateContent xmlns:mc="http://schemas.openxmlformats.org/markup-compatibility/2006">
          <mc:Choice Requires="x14">
            <control shapeId="5738" r:id="rId538" name="Check Box 618">
              <controlPr defaultSize="0" autoFill="0" autoLine="0" autoPict="0">
                <anchor moveWithCells="1">
                  <from>
                    <xdr:col>16</xdr:col>
                    <xdr:colOff>205740</xdr:colOff>
                    <xdr:row>221</xdr:row>
                    <xdr:rowOff>0</xdr:rowOff>
                  </from>
                  <to>
                    <xdr:col>16</xdr:col>
                    <xdr:colOff>419100</xdr:colOff>
                    <xdr:row>221</xdr:row>
                    <xdr:rowOff>243840</xdr:rowOff>
                  </to>
                </anchor>
              </controlPr>
            </control>
          </mc:Choice>
        </mc:AlternateContent>
        <mc:AlternateContent xmlns:mc="http://schemas.openxmlformats.org/markup-compatibility/2006">
          <mc:Choice Requires="x14">
            <control shapeId="5739" r:id="rId539" name="Check Box 619">
              <controlPr defaultSize="0" autoFill="0" autoLine="0" autoPict="0">
                <anchor moveWithCells="1">
                  <from>
                    <xdr:col>16</xdr:col>
                    <xdr:colOff>205740</xdr:colOff>
                    <xdr:row>222</xdr:row>
                    <xdr:rowOff>0</xdr:rowOff>
                  </from>
                  <to>
                    <xdr:col>16</xdr:col>
                    <xdr:colOff>419100</xdr:colOff>
                    <xdr:row>222</xdr:row>
                    <xdr:rowOff>243840</xdr:rowOff>
                  </to>
                </anchor>
              </controlPr>
            </control>
          </mc:Choice>
        </mc:AlternateContent>
        <mc:AlternateContent xmlns:mc="http://schemas.openxmlformats.org/markup-compatibility/2006">
          <mc:Choice Requires="x14">
            <control shapeId="5740" r:id="rId540" name="Check Box 620">
              <controlPr defaultSize="0" autoFill="0" autoLine="0" autoPict="0">
                <anchor moveWithCells="1">
                  <from>
                    <xdr:col>16</xdr:col>
                    <xdr:colOff>205740</xdr:colOff>
                    <xdr:row>223</xdr:row>
                    <xdr:rowOff>0</xdr:rowOff>
                  </from>
                  <to>
                    <xdr:col>16</xdr:col>
                    <xdr:colOff>419100</xdr:colOff>
                    <xdr:row>223</xdr:row>
                    <xdr:rowOff>243840</xdr:rowOff>
                  </to>
                </anchor>
              </controlPr>
            </control>
          </mc:Choice>
        </mc:AlternateContent>
        <mc:AlternateContent xmlns:mc="http://schemas.openxmlformats.org/markup-compatibility/2006">
          <mc:Choice Requires="x14">
            <control shapeId="5741" r:id="rId541" name="Check Box 621">
              <controlPr defaultSize="0" autoFill="0" autoLine="0" autoPict="0">
                <anchor moveWithCells="1">
                  <from>
                    <xdr:col>16</xdr:col>
                    <xdr:colOff>205740</xdr:colOff>
                    <xdr:row>224</xdr:row>
                    <xdr:rowOff>0</xdr:rowOff>
                  </from>
                  <to>
                    <xdr:col>16</xdr:col>
                    <xdr:colOff>419100</xdr:colOff>
                    <xdr:row>224</xdr:row>
                    <xdr:rowOff>243840</xdr:rowOff>
                  </to>
                </anchor>
              </controlPr>
            </control>
          </mc:Choice>
        </mc:AlternateContent>
        <mc:AlternateContent xmlns:mc="http://schemas.openxmlformats.org/markup-compatibility/2006">
          <mc:Choice Requires="x14">
            <control shapeId="5742" r:id="rId542" name="Check Box 622">
              <controlPr defaultSize="0" autoFill="0" autoLine="0" autoPict="0">
                <anchor moveWithCells="1">
                  <from>
                    <xdr:col>16</xdr:col>
                    <xdr:colOff>205740</xdr:colOff>
                    <xdr:row>225</xdr:row>
                    <xdr:rowOff>0</xdr:rowOff>
                  </from>
                  <to>
                    <xdr:col>16</xdr:col>
                    <xdr:colOff>419100</xdr:colOff>
                    <xdr:row>225</xdr:row>
                    <xdr:rowOff>243840</xdr:rowOff>
                  </to>
                </anchor>
              </controlPr>
            </control>
          </mc:Choice>
        </mc:AlternateContent>
        <mc:AlternateContent xmlns:mc="http://schemas.openxmlformats.org/markup-compatibility/2006">
          <mc:Choice Requires="x14">
            <control shapeId="5743" r:id="rId543" name="Check Box 623">
              <controlPr defaultSize="0" autoFill="0" autoLine="0" autoPict="0">
                <anchor moveWithCells="1">
                  <from>
                    <xdr:col>16</xdr:col>
                    <xdr:colOff>205740</xdr:colOff>
                    <xdr:row>226</xdr:row>
                    <xdr:rowOff>0</xdr:rowOff>
                  </from>
                  <to>
                    <xdr:col>16</xdr:col>
                    <xdr:colOff>419100</xdr:colOff>
                    <xdr:row>226</xdr:row>
                    <xdr:rowOff>243840</xdr:rowOff>
                  </to>
                </anchor>
              </controlPr>
            </control>
          </mc:Choice>
        </mc:AlternateContent>
        <mc:AlternateContent xmlns:mc="http://schemas.openxmlformats.org/markup-compatibility/2006">
          <mc:Choice Requires="x14">
            <control shapeId="5744" r:id="rId544" name="Check Box 624">
              <controlPr defaultSize="0" autoFill="0" autoLine="0" autoPict="0">
                <anchor moveWithCells="1">
                  <from>
                    <xdr:col>16</xdr:col>
                    <xdr:colOff>205740</xdr:colOff>
                    <xdr:row>227</xdr:row>
                    <xdr:rowOff>0</xdr:rowOff>
                  </from>
                  <to>
                    <xdr:col>16</xdr:col>
                    <xdr:colOff>419100</xdr:colOff>
                    <xdr:row>227</xdr:row>
                    <xdr:rowOff>243840</xdr:rowOff>
                  </to>
                </anchor>
              </controlPr>
            </control>
          </mc:Choice>
        </mc:AlternateContent>
        <mc:AlternateContent xmlns:mc="http://schemas.openxmlformats.org/markup-compatibility/2006">
          <mc:Choice Requires="x14">
            <control shapeId="5745" r:id="rId545" name="Check Box 625">
              <controlPr defaultSize="0" autoFill="0" autoLine="0" autoPict="0">
                <anchor moveWithCells="1">
                  <from>
                    <xdr:col>16</xdr:col>
                    <xdr:colOff>205740</xdr:colOff>
                    <xdr:row>228</xdr:row>
                    <xdr:rowOff>0</xdr:rowOff>
                  </from>
                  <to>
                    <xdr:col>16</xdr:col>
                    <xdr:colOff>419100</xdr:colOff>
                    <xdr:row>228</xdr:row>
                    <xdr:rowOff>243840</xdr:rowOff>
                  </to>
                </anchor>
              </controlPr>
            </control>
          </mc:Choice>
        </mc:AlternateContent>
        <mc:AlternateContent xmlns:mc="http://schemas.openxmlformats.org/markup-compatibility/2006">
          <mc:Choice Requires="x14">
            <control shapeId="5746" r:id="rId546" name="Check Box 626">
              <controlPr defaultSize="0" autoFill="0" autoLine="0" autoPict="0">
                <anchor moveWithCells="1">
                  <from>
                    <xdr:col>16</xdr:col>
                    <xdr:colOff>205740</xdr:colOff>
                    <xdr:row>229</xdr:row>
                    <xdr:rowOff>0</xdr:rowOff>
                  </from>
                  <to>
                    <xdr:col>16</xdr:col>
                    <xdr:colOff>419100</xdr:colOff>
                    <xdr:row>229</xdr:row>
                    <xdr:rowOff>243840</xdr:rowOff>
                  </to>
                </anchor>
              </controlPr>
            </control>
          </mc:Choice>
        </mc:AlternateContent>
        <mc:AlternateContent xmlns:mc="http://schemas.openxmlformats.org/markup-compatibility/2006">
          <mc:Choice Requires="x14">
            <control shapeId="5747" r:id="rId547" name="Check Box 627">
              <controlPr defaultSize="0" autoFill="0" autoLine="0" autoPict="0">
                <anchor moveWithCells="1">
                  <from>
                    <xdr:col>16</xdr:col>
                    <xdr:colOff>205740</xdr:colOff>
                    <xdr:row>230</xdr:row>
                    <xdr:rowOff>0</xdr:rowOff>
                  </from>
                  <to>
                    <xdr:col>16</xdr:col>
                    <xdr:colOff>419100</xdr:colOff>
                    <xdr:row>230</xdr:row>
                    <xdr:rowOff>243840</xdr:rowOff>
                  </to>
                </anchor>
              </controlPr>
            </control>
          </mc:Choice>
        </mc:AlternateContent>
        <mc:AlternateContent xmlns:mc="http://schemas.openxmlformats.org/markup-compatibility/2006">
          <mc:Choice Requires="x14">
            <control shapeId="5748" r:id="rId548" name="Check Box 628">
              <controlPr defaultSize="0" autoFill="0" autoLine="0" autoPict="0">
                <anchor moveWithCells="1">
                  <from>
                    <xdr:col>16</xdr:col>
                    <xdr:colOff>205740</xdr:colOff>
                    <xdr:row>231</xdr:row>
                    <xdr:rowOff>0</xdr:rowOff>
                  </from>
                  <to>
                    <xdr:col>16</xdr:col>
                    <xdr:colOff>419100</xdr:colOff>
                    <xdr:row>231</xdr:row>
                    <xdr:rowOff>243840</xdr:rowOff>
                  </to>
                </anchor>
              </controlPr>
            </control>
          </mc:Choice>
        </mc:AlternateContent>
        <mc:AlternateContent xmlns:mc="http://schemas.openxmlformats.org/markup-compatibility/2006">
          <mc:Choice Requires="x14">
            <control shapeId="5749" r:id="rId549" name="Check Box 629">
              <controlPr defaultSize="0" autoFill="0" autoLine="0" autoPict="0">
                <anchor moveWithCells="1">
                  <from>
                    <xdr:col>16</xdr:col>
                    <xdr:colOff>205740</xdr:colOff>
                    <xdr:row>232</xdr:row>
                    <xdr:rowOff>0</xdr:rowOff>
                  </from>
                  <to>
                    <xdr:col>16</xdr:col>
                    <xdr:colOff>419100</xdr:colOff>
                    <xdr:row>232</xdr:row>
                    <xdr:rowOff>243840</xdr:rowOff>
                  </to>
                </anchor>
              </controlPr>
            </control>
          </mc:Choice>
        </mc:AlternateContent>
        <mc:AlternateContent xmlns:mc="http://schemas.openxmlformats.org/markup-compatibility/2006">
          <mc:Choice Requires="x14">
            <control shapeId="5750" r:id="rId550" name="Check Box 630">
              <controlPr defaultSize="0" autoFill="0" autoLine="0" autoPict="0">
                <anchor moveWithCells="1">
                  <from>
                    <xdr:col>16</xdr:col>
                    <xdr:colOff>205740</xdr:colOff>
                    <xdr:row>233</xdr:row>
                    <xdr:rowOff>0</xdr:rowOff>
                  </from>
                  <to>
                    <xdr:col>16</xdr:col>
                    <xdr:colOff>419100</xdr:colOff>
                    <xdr:row>233</xdr:row>
                    <xdr:rowOff>243840</xdr:rowOff>
                  </to>
                </anchor>
              </controlPr>
            </control>
          </mc:Choice>
        </mc:AlternateContent>
        <mc:AlternateContent xmlns:mc="http://schemas.openxmlformats.org/markup-compatibility/2006">
          <mc:Choice Requires="x14">
            <control shapeId="5751" r:id="rId551" name="Check Box 631">
              <controlPr defaultSize="0" autoFill="0" autoLine="0" autoPict="0">
                <anchor moveWithCells="1">
                  <from>
                    <xdr:col>16</xdr:col>
                    <xdr:colOff>205740</xdr:colOff>
                    <xdr:row>234</xdr:row>
                    <xdr:rowOff>0</xdr:rowOff>
                  </from>
                  <to>
                    <xdr:col>16</xdr:col>
                    <xdr:colOff>419100</xdr:colOff>
                    <xdr:row>234</xdr:row>
                    <xdr:rowOff>243840</xdr:rowOff>
                  </to>
                </anchor>
              </controlPr>
            </control>
          </mc:Choice>
        </mc:AlternateContent>
        <mc:AlternateContent xmlns:mc="http://schemas.openxmlformats.org/markup-compatibility/2006">
          <mc:Choice Requires="x14">
            <control shapeId="5752" r:id="rId552" name="Check Box 632">
              <controlPr defaultSize="0" autoFill="0" autoLine="0" autoPict="0">
                <anchor moveWithCells="1">
                  <from>
                    <xdr:col>16</xdr:col>
                    <xdr:colOff>205740</xdr:colOff>
                    <xdr:row>235</xdr:row>
                    <xdr:rowOff>0</xdr:rowOff>
                  </from>
                  <to>
                    <xdr:col>16</xdr:col>
                    <xdr:colOff>419100</xdr:colOff>
                    <xdr:row>235</xdr:row>
                    <xdr:rowOff>243840</xdr:rowOff>
                  </to>
                </anchor>
              </controlPr>
            </control>
          </mc:Choice>
        </mc:AlternateContent>
        <mc:AlternateContent xmlns:mc="http://schemas.openxmlformats.org/markup-compatibility/2006">
          <mc:Choice Requires="x14">
            <control shapeId="5753" r:id="rId553" name="Check Box 633">
              <controlPr defaultSize="0" autoFill="0" autoLine="0" autoPict="0">
                <anchor moveWithCells="1">
                  <from>
                    <xdr:col>16</xdr:col>
                    <xdr:colOff>205740</xdr:colOff>
                    <xdr:row>236</xdr:row>
                    <xdr:rowOff>0</xdr:rowOff>
                  </from>
                  <to>
                    <xdr:col>16</xdr:col>
                    <xdr:colOff>419100</xdr:colOff>
                    <xdr:row>236</xdr:row>
                    <xdr:rowOff>243840</xdr:rowOff>
                  </to>
                </anchor>
              </controlPr>
            </control>
          </mc:Choice>
        </mc:AlternateContent>
        <mc:AlternateContent xmlns:mc="http://schemas.openxmlformats.org/markup-compatibility/2006">
          <mc:Choice Requires="x14">
            <control shapeId="5754" r:id="rId554" name="Check Box 634">
              <controlPr defaultSize="0" autoFill="0" autoLine="0" autoPict="0">
                <anchor moveWithCells="1">
                  <from>
                    <xdr:col>16</xdr:col>
                    <xdr:colOff>205740</xdr:colOff>
                    <xdr:row>237</xdr:row>
                    <xdr:rowOff>0</xdr:rowOff>
                  </from>
                  <to>
                    <xdr:col>16</xdr:col>
                    <xdr:colOff>419100</xdr:colOff>
                    <xdr:row>237</xdr:row>
                    <xdr:rowOff>243840</xdr:rowOff>
                  </to>
                </anchor>
              </controlPr>
            </control>
          </mc:Choice>
        </mc:AlternateContent>
        <mc:AlternateContent xmlns:mc="http://schemas.openxmlformats.org/markup-compatibility/2006">
          <mc:Choice Requires="x14">
            <control shapeId="5755" r:id="rId555" name="Check Box 635">
              <controlPr defaultSize="0" autoFill="0" autoLine="0" autoPict="0">
                <anchor moveWithCells="1">
                  <from>
                    <xdr:col>16</xdr:col>
                    <xdr:colOff>205740</xdr:colOff>
                    <xdr:row>238</xdr:row>
                    <xdr:rowOff>0</xdr:rowOff>
                  </from>
                  <to>
                    <xdr:col>16</xdr:col>
                    <xdr:colOff>419100</xdr:colOff>
                    <xdr:row>238</xdr:row>
                    <xdr:rowOff>243840</xdr:rowOff>
                  </to>
                </anchor>
              </controlPr>
            </control>
          </mc:Choice>
        </mc:AlternateContent>
        <mc:AlternateContent xmlns:mc="http://schemas.openxmlformats.org/markup-compatibility/2006">
          <mc:Choice Requires="x14">
            <control shapeId="5756" r:id="rId556" name="Check Box 636">
              <controlPr defaultSize="0" autoFill="0" autoLine="0" autoPict="0">
                <anchor moveWithCells="1">
                  <from>
                    <xdr:col>16</xdr:col>
                    <xdr:colOff>205740</xdr:colOff>
                    <xdr:row>239</xdr:row>
                    <xdr:rowOff>0</xdr:rowOff>
                  </from>
                  <to>
                    <xdr:col>16</xdr:col>
                    <xdr:colOff>419100</xdr:colOff>
                    <xdr:row>239</xdr:row>
                    <xdr:rowOff>243840</xdr:rowOff>
                  </to>
                </anchor>
              </controlPr>
            </control>
          </mc:Choice>
        </mc:AlternateContent>
        <mc:AlternateContent xmlns:mc="http://schemas.openxmlformats.org/markup-compatibility/2006">
          <mc:Choice Requires="x14">
            <control shapeId="5757" r:id="rId557" name="Check Box 637">
              <controlPr defaultSize="0" autoFill="0" autoLine="0" autoPict="0">
                <anchor moveWithCells="1">
                  <from>
                    <xdr:col>16</xdr:col>
                    <xdr:colOff>205740</xdr:colOff>
                    <xdr:row>240</xdr:row>
                    <xdr:rowOff>0</xdr:rowOff>
                  </from>
                  <to>
                    <xdr:col>16</xdr:col>
                    <xdr:colOff>419100</xdr:colOff>
                    <xdr:row>240</xdr:row>
                    <xdr:rowOff>243840</xdr:rowOff>
                  </to>
                </anchor>
              </controlPr>
            </control>
          </mc:Choice>
        </mc:AlternateContent>
        <mc:AlternateContent xmlns:mc="http://schemas.openxmlformats.org/markup-compatibility/2006">
          <mc:Choice Requires="x14">
            <control shapeId="5758" r:id="rId558" name="Check Box 638">
              <controlPr defaultSize="0" autoFill="0" autoLine="0" autoPict="0">
                <anchor moveWithCells="1">
                  <from>
                    <xdr:col>16</xdr:col>
                    <xdr:colOff>205740</xdr:colOff>
                    <xdr:row>241</xdr:row>
                    <xdr:rowOff>0</xdr:rowOff>
                  </from>
                  <to>
                    <xdr:col>16</xdr:col>
                    <xdr:colOff>419100</xdr:colOff>
                    <xdr:row>241</xdr:row>
                    <xdr:rowOff>243840</xdr:rowOff>
                  </to>
                </anchor>
              </controlPr>
            </control>
          </mc:Choice>
        </mc:AlternateContent>
        <mc:AlternateContent xmlns:mc="http://schemas.openxmlformats.org/markup-compatibility/2006">
          <mc:Choice Requires="x14">
            <control shapeId="5759" r:id="rId559" name="Check Box 639">
              <controlPr defaultSize="0" autoFill="0" autoLine="0" autoPict="0">
                <anchor moveWithCells="1">
                  <from>
                    <xdr:col>16</xdr:col>
                    <xdr:colOff>205740</xdr:colOff>
                    <xdr:row>242</xdr:row>
                    <xdr:rowOff>0</xdr:rowOff>
                  </from>
                  <to>
                    <xdr:col>16</xdr:col>
                    <xdr:colOff>419100</xdr:colOff>
                    <xdr:row>242</xdr:row>
                    <xdr:rowOff>243840</xdr:rowOff>
                  </to>
                </anchor>
              </controlPr>
            </control>
          </mc:Choice>
        </mc:AlternateContent>
        <mc:AlternateContent xmlns:mc="http://schemas.openxmlformats.org/markup-compatibility/2006">
          <mc:Choice Requires="x14">
            <control shapeId="5760" r:id="rId560" name="Check Box 640">
              <controlPr defaultSize="0" autoFill="0" autoLine="0" autoPict="0">
                <anchor moveWithCells="1">
                  <from>
                    <xdr:col>16</xdr:col>
                    <xdr:colOff>205740</xdr:colOff>
                    <xdr:row>243</xdr:row>
                    <xdr:rowOff>0</xdr:rowOff>
                  </from>
                  <to>
                    <xdr:col>16</xdr:col>
                    <xdr:colOff>419100</xdr:colOff>
                    <xdr:row>243</xdr:row>
                    <xdr:rowOff>243840</xdr:rowOff>
                  </to>
                </anchor>
              </controlPr>
            </control>
          </mc:Choice>
        </mc:AlternateContent>
        <mc:AlternateContent xmlns:mc="http://schemas.openxmlformats.org/markup-compatibility/2006">
          <mc:Choice Requires="x14">
            <control shapeId="5761" r:id="rId561" name="Check Box 641">
              <controlPr defaultSize="0" autoFill="0" autoLine="0" autoPict="0">
                <anchor moveWithCells="1">
                  <from>
                    <xdr:col>16</xdr:col>
                    <xdr:colOff>205740</xdr:colOff>
                    <xdr:row>244</xdr:row>
                    <xdr:rowOff>0</xdr:rowOff>
                  </from>
                  <to>
                    <xdr:col>16</xdr:col>
                    <xdr:colOff>419100</xdr:colOff>
                    <xdr:row>244</xdr:row>
                    <xdr:rowOff>243840</xdr:rowOff>
                  </to>
                </anchor>
              </controlPr>
            </control>
          </mc:Choice>
        </mc:AlternateContent>
        <mc:AlternateContent xmlns:mc="http://schemas.openxmlformats.org/markup-compatibility/2006">
          <mc:Choice Requires="x14">
            <control shapeId="5762" r:id="rId562" name="Check Box 642">
              <controlPr defaultSize="0" autoFill="0" autoLine="0" autoPict="0">
                <anchor moveWithCells="1">
                  <from>
                    <xdr:col>16</xdr:col>
                    <xdr:colOff>205740</xdr:colOff>
                    <xdr:row>245</xdr:row>
                    <xdr:rowOff>0</xdr:rowOff>
                  </from>
                  <to>
                    <xdr:col>16</xdr:col>
                    <xdr:colOff>419100</xdr:colOff>
                    <xdr:row>245</xdr:row>
                    <xdr:rowOff>243840</xdr:rowOff>
                  </to>
                </anchor>
              </controlPr>
            </control>
          </mc:Choice>
        </mc:AlternateContent>
        <mc:AlternateContent xmlns:mc="http://schemas.openxmlformats.org/markup-compatibility/2006">
          <mc:Choice Requires="x14">
            <control shapeId="5763" r:id="rId563" name="Check Box 643">
              <controlPr defaultSize="0" autoFill="0" autoLine="0" autoPict="0">
                <anchor moveWithCells="1">
                  <from>
                    <xdr:col>16</xdr:col>
                    <xdr:colOff>205740</xdr:colOff>
                    <xdr:row>246</xdr:row>
                    <xdr:rowOff>0</xdr:rowOff>
                  </from>
                  <to>
                    <xdr:col>16</xdr:col>
                    <xdr:colOff>419100</xdr:colOff>
                    <xdr:row>246</xdr:row>
                    <xdr:rowOff>243840</xdr:rowOff>
                  </to>
                </anchor>
              </controlPr>
            </control>
          </mc:Choice>
        </mc:AlternateContent>
        <mc:AlternateContent xmlns:mc="http://schemas.openxmlformats.org/markup-compatibility/2006">
          <mc:Choice Requires="x14">
            <control shapeId="5764" r:id="rId564" name="Check Box 644">
              <controlPr defaultSize="0" autoFill="0" autoLine="0" autoPict="0">
                <anchor moveWithCells="1">
                  <from>
                    <xdr:col>16</xdr:col>
                    <xdr:colOff>205740</xdr:colOff>
                    <xdr:row>247</xdr:row>
                    <xdr:rowOff>0</xdr:rowOff>
                  </from>
                  <to>
                    <xdr:col>16</xdr:col>
                    <xdr:colOff>419100</xdr:colOff>
                    <xdr:row>247</xdr:row>
                    <xdr:rowOff>243840</xdr:rowOff>
                  </to>
                </anchor>
              </controlPr>
            </control>
          </mc:Choice>
        </mc:AlternateContent>
        <mc:AlternateContent xmlns:mc="http://schemas.openxmlformats.org/markup-compatibility/2006">
          <mc:Choice Requires="x14">
            <control shapeId="5767" r:id="rId565" name="Check Box 647">
              <controlPr defaultSize="0" autoFill="0" autoLine="0" autoPict="0">
                <anchor moveWithCells="1">
                  <from>
                    <xdr:col>16</xdr:col>
                    <xdr:colOff>205740</xdr:colOff>
                    <xdr:row>250</xdr:row>
                    <xdr:rowOff>0</xdr:rowOff>
                  </from>
                  <to>
                    <xdr:col>16</xdr:col>
                    <xdr:colOff>419100</xdr:colOff>
                    <xdr:row>250</xdr:row>
                    <xdr:rowOff>243840</xdr:rowOff>
                  </to>
                </anchor>
              </controlPr>
            </control>
          </mc:Choice>
        </mc:AlternateContent>
        <mc:AlternateContent xmlns:mc="http://schemas.openxmlformats.org/markup-compatibility/2006">
          <mc:Choice Requires="x14">
            <control shapeId="5768" r:id="rId566" name="Check Box 648">
              <controlPr defaultSize="0" autoFill="0" autoLine="0" autoPict="0">
                <anchor moveWithCells="1">
                  <from>
                    <xdr:col>16</xdr:col>
                    <xdr:colOff>205740</xdr:colOff>
                    <xdr:row>248</xdr:row>
                    <xdr:rowOff>7620</xdr:rowOff>
                  </from>
                  <to>
                    <xdr:col>16</xdr:col>
                    <xdr:colOff>449580</xdr:colOff>
                    <xdr:row>249</xdr:row>
                    <xdr:rowOff>0</xdr:rowOff>
                  </to>
                </anchor>
              </controlPr>
            </control>
          </mc:Choice>
        </mc:AlternateContent>
        <mc:AlternateContent xmlns:mc="http://schemas.openxmlformats.org/markup-compatibility/2006">
          <mc:Choice Requires="x14">
            <control shapeId="5769" r:id="rId567" name="Check Box 649">
              <controlPr defaultSize="0" autoFill="0" autoLine="0" autoPict="0">
                <anchor moveWithCells="1">
                  <from>
                    <xdr:col>16</xdr:col>
                    <xdr:colOff>205740</xdr:colOff>
                    <xdr:row>249</xdr:row>
                    <xdr:rowOff>7620</xdr:rowOff>
                  </from>
                  <to>
                    <xdr:col>16</xdr:col>
                    <xdr:colOff>449580</xdr:colOff>
                    <xdr:row>250</xdr:row>
                    <xdr:rowOff>0</xdr:rowOff>
                  </to>
                </anchor>
              </controlPr>
            </control>
          </mc:Choice>
        </mc:AlternateContent>
        <mc:AlternateContent xmlns:mc="http://schemas.openxmlformats.org/markup-compatibility/2006">
          <mc:Choice Requires="x14">
            <control shapeId="5770" r:id="rId568" name="Check Box 650">
              <controlPr defaultSize="0" autoFill="0" autoLine="0" autoPict="0">
                <anchor moveWithCells="1">
                  <from>
                    <xdr:col>16</xdr:col>
                    <xdr:colOff>205740</xdr:colOff>
                    <xdr:row>252</xdr:row>
                    <xdr:rowOff>0</xdr:rowOff>
                  </from>
                  <to>
                    <xdr:col>16</xdr:col>
                    <xdr:colOff>419100</xdr:colOff>
                    <xdr:row>252</xdr:row>
                    <xdr:rowOff>243840</xdr:rowOff>
                  </to>
                </anchor>
              </controlPr>
            </control>
          </mc:Choice>
        </mc:AlternateContent>
        <mc:AlternateContent xmlns:mc="http://schemas.openxmlformats.org/markup-compatibility/2006">
          <mc:Choice Requires="x14">
            <control shapeId="5771" r:id="rId569" name="Check Box 651">
              <controlPr defaultSize="0" autoFill="0" autoLine="0" autoPict="0">
                <anchor moveWithCells="1">
                  <from>
                    <xdr:col>16</xdr:col>
                    <xdr:colOff>205740</xdr:colOff>
                    <xdr:row>253</xdr:row>
                    <xdr:rowOff>0</xdr:rowOff>
                  </from>
                  <to>
                    <xdr:col>16</xdr:col>
                    <xdr:colOff>419100</xdr:colOff>
                    <xdr:row>253</xdr:row>
                    <xdr:rowOff>243840</xdr:rowOff>
                  </to>
                </anchor>
              </controlPr>
            </control>
          </mc:Choice>
        </mc:AlternateContent>
        <mc:AlternateContent xmlns:mc="http://schemas.openxmlformats.org/markup-compatibility/2006">
          <mc:Choice Requires="x14">
            <control shapeId="5772" r:id="rId570" name="Check Box 652">
              <controlPr defaultSize="0" autoFill="0" autoLine="0" autoPict="0">
                <anchor moveWithCells="1">
                  <from>
                    <xdr:col>16</xdr:col>
                    <xdr:colOff>205740</xdr:colOff>
                    <xdr:row>254</xdr:row>
                    <xdr:rowOff>0</xdr:rowOff>
                  </from>
                  <to>
                    <xdr:col>16</xdr:col>
                    <xdr:colOff>419100</xdr:colOff>
                    <xdr:row>254</xdr:row>
                    <xdr:rowOff>243840</xdr:rowOff>
                  </to>
                </anchor>
              </controlPr>
            </control>
          </mc:Choice>
        </mc:AlternateContent>
        <mc:AlternateContent xmlns:mc="http://schemas.openxmlformats.org/markup-compatibility/2006">
          <mc:Choice Requires="x14">
            <control shapeId="5773" r:id="rId571" name="Check Box 653">
              <controlPr defaultSize="0" autoFill="0" autoLine="0" autoPict="0">
                <anchor moveWithCells="1">
                  <from>
                    <xdr:col>16</xdr:col>
                    <xdr:colOff>205740</xdr:colOff>
                    <xdr:row>255</xdr:row>
                    <xdr:rowOff>0</xdr:rowOff>
                  </from>
                  <to>
                    <xdr:col>16</xdr:col>
                    <xdr:colOff>419100</xdr:colOff>
                    <xdr:row>255</xdr:row>
                    <xdr:rowOff>243840</xdr:rowOff>
                  </to>
                </anchor>
              </controlPr>
            </control>
          </mc:Choice>
        </mc:AlternateContent>
        <mc:AlternateContent xmlns:mc="http://schemas.openxmlformats.org/markup-compatibility/2006">
          <mc:Choice Requires="x14">
            <control shapeId="5774" r:id="rId572" name="Check Box 654">
              <controlPr defaultSize="0" autoFill="0" autoLine="0" autoPict="0">
                <anchor moveWithCells="1">
                  <from>
                    <xdr:col>16</xdr:col>
                    <xdr:colOff>205740</xdr:colOff>
                    <xdr:row>256</xdr:row>
                    <xdr:rowOff>0</xdr:rowOff>
                  </from>
                  <to>
                    <xdr:col>16</xdr:col>
                    <xdr:colOff>419100</xdr:colOff>
                    <xdr:row>256</xdr:row>
                    <xdr:rowOff>243840</xdr:rowOff>
                  </to>
                </anchor>
              </controlPr>
            </control>
          </mc:Choice>
        </mc:AlternateContent>
        <mc:AlternateContent xmlns:mc="http://schemas.openxmlformats.org/markup-compatibility/2006">
          <mc:Choice Requires="x14">
            <control shapeId="5775" r:id="rId573" name="Check Box 655">
              <controlPr defaultSize="0" autoFill="0" autoLine="0" autoPict="0">
                <anchor moveWithCells="1">
                  <from>
                    <xdr:col>16</xdr:col>
                    <xdr:colOff>205740</xdr:colOff>
                    <xdr:row>257</xdr:row>
                    <xdr:rowOff>0</xdr:rowOff>
                  </from>
                  <to>
                    <xdr:col>16</xdr:col>
                    <xdr:colOff>419100</xdr:colOff>
                    <xdr:row>257</xdr:row>
                    <xdr:rowOff>243840</xdr:rowOff>
                  </to>
                </anchor>
              </controlPr>
            </control>
          </mc:Choice>
        </mc:AlternateContent>
        <mc:AlternateContent xmlns:mc="http://schemas.openxmlformats.org/markup-compatibility/2006">
          <mc:Choice Requires="x14">
            <control shapeId="5776" r:id="rId574" name="Check Box 656">
              <controlPr defaultSize="0" autoFill="0" autoLine="0" autoPict="0">
                <anchor moveWithCells="1">
                  <from>
                    <xdr:col>16</xdr:col>
                    <xdr:colOff>205740</xdr:colOff>
                    <xdr:row>258</xdr:row>
                    <xdr:rowOff>0</xdr:rowOff>
                  </from>
                  <to>
                    <xdr:col>16</xdr:col>
                    <xdr:colOff>419100</xdr:colOff>
                    <xdr:row>258</xdr:row>
                    <xdr:rowOff>243840</xdr:rowOff>
                  </to>
                </anchor>
              </controlPr>
            </control>
          </mc:Choice>
        </mc:AlternateContent>
        <mc:AlternateContent xmlns:mc="http://schemas.openxmlformats.org/markup-compatibility/2006">
          <mc:Choice Requires="x14">
            <control shapeId="5777" r:id="rId575" name="Check Box 657">
              <controlPr defaultSize="0" autoFill="0" autoLine="0" autoPict="0">
                <anchor moveWithCells="1">
                  <from>
                    <xdr:col>16</xdr:col>
                    <xdr:colOff>205740</xdr:colOff>
                    <xdr:row>259</xdr:row>
                    <xdr:rowOff>0</xdr:rowOff>
                  </from>
                  <to>
                    <xdr:col>16</xdr:col>
                    <xdr:colOff>419100</xdr:colOff>
                    <xdr:row>259</xdr:row>
                    <xdr:rowOff>243840</xdr:rowOff>
                  </to>
                </anchor>
              </controlPr>
            </control>
          </mc:Choice>
        </mc:AlternateContent>
        <mc:AlternateContent xmlns:mc="http://schemas.openxmlformats.org/markup-compatibility/2006">
          <mc:Choice Requires="x14">
            <control shapeId="5778" r:id="rId576" name="Check Box 658">
              <controlPr defaultSize="0" autoFill="0" autoLine="0" autoPict="0">
                <anchor moveWithCells="1">
                  <from>
                    <xdr:col>16</xdr:col>
                    <xdr:colOff>205740</xdr:colOff>
                    <xdr:row>260</xdr:row>
                    <xdr:rowOff>0</xdr:rowOff>
                  </from>
                  <to>
                    <xdr:col>16</xdr:col>
                    <xdr:colOff>419100</xdr:colOff>
                    <xdr:row>260</xdr:row>
                    <xdr:rowOff>243840</xdr:rowOff>
                  </to>
                </anchor>
              </controlPr>
            </control>
          </mc:Choice>
        </mc:AlternateContent>
        <mc:AlternateContent xmlns:mc="http://schemas.openxmlformats.org/markup-compatibility/2006">
          <mc:Choice Requires="x14">
            <control shapeId="5779" r:id="rId577" name="Check Box 659">
              <controlPr defaultSize="0" autoFill="0" autoLine="0" autoPict="0">
                <anchor moveWithCells="1">
                  <from>
                    <xdr:col>16</xdr:col>
                    <xdr:colOff>205740</xdr:colOff>
                    <xdr:row>261</xdr:row>
                    <xdr:rowOff>0</xdr:rowOff>
                  </from>
                  <to>
                    <xdr:col>16</xdr:col>
                    <xdr:colOff>419100</xdr:colOff>
                    <xdr:row>261</xdr:row>
                    <xdr:rowOff>243840</xdr:rowOff>
                  </to>
                </anchor>
              </controlPr>
            </control>
          </mc:Choice>
        </mc:AlternateContent>
        <mc:AlternateContent xmlns:mc="http://schemas.openxmlformats.org/markup-compatibility/2006">
          <mc:Choice Requires="x14">
            <control shapeId="5780" r:id="rId578" name="Check Box 660">
              <controlPr defaultSize="0" autoFill="0" autoLine="0" autoPict="0">
                <anchor moveWithCells="1">
                  <from>
                    <xdr:col>16</xdr:col>
                    <xdr:colOff>205740</xdr:colOff>
                    <xdr:row>262</xdr:row>
                    <xdr:rowOff>0</xdr:rowOff>
                  </from>
                  <to>
                    <xdr:col>16</xdr:col>
                    <xdr:colOff>419100</xdr:colOff>
                    <xdr:row>262</xdr:row>
                    <xdr:rowOff>243840</xdr:rowOff>
                  </to>
                </anchor>
              </controlPr>
            </control>
          </mc:Choice>
        </mc:AlternateContent>
        <mc:AlternateContent xmlns:mc="http://schemas.openxmlformats.org/markup-compatibility/2006">
          <mc:Choice Requires="x14">
            <control shapeId="5781" r:id="rId579" name="Check Box 661">
              <controlPr defaultSize="0" autoFill="0" autoLine="0" autoPict="0">
                <anchor moveWithCells="1">
                  <from>
                    <xdr:col>16</xdr:col>
                    <xdr:colOff>205740</xdr:colOff>
                    <xdr:row>263</xdr:row>
                    <xdr:rowOff>0</xdr:rowOff>
                  </from>
                  <to>
                    <xdr:col>16</xdr:col>
                    <xdr:colOff>419100</xdr:colOff>
                    <xdr:row>263</xdr:row>
                    <xdr:rowOff>243840</xdr:rowOff>
                  </to>
                </anchor>
              </controlPr>
            </control>
          </mc:Choice>
        </mc:AlternateContent>
        <mc:AlternateContent xmlns:mc="http://schemas.openxmlformats.org/markup-compatibility/2006">
          <mc:Choice Requires="x14">
            <control shapeId="5782" r:id="rId580" name="Check Box 662">
              <controlPr defaultSize="0" autoFill="0" autoLine="0" autoPict="0">
                <anchor moveWithCells="1">
                  <from>
                    <xdr:col>16</xdr:col>
                    <xdr:colOff>205740</xdr:colOff>
                    <xdr:row>264</xdr:row>
                    <xdr:rowOff>0</xdr:rowOff>
                  </from>
                  <to>
                    <xdr:col>16</xdr:col>
                    <xdr:colOff>419100</xdr:colOff>
                    <xdr:row>264</xdr:row>
                    <xdr:rowOff>243840</xdr:rowOff>
                  </to>
                </anchor>
              </controlPr>
            </control>
          </mc:Choice>
        </mc:AlternateContent>
        <mc:AlternateContent xmlns:mc="http://schemas.openxmlformats.org/markup-compatibility/2006">
          <mc:Choice Requires="x14">
            <control shapeId="5783" r:id="rId581" name="Check Box 663">
              <controlPr defaultSize="0" autoFill="0" autoLine="0" autoPict="0">
                <anchor moveWithCells="1">
                  <from>
                    <xdr:col>16</xdr:col>
                    <xdr:colOff>205740</xdr:colOff>
                    <xdr:row>265</xdr:row>
                    <xdr:rowOff>0</xdr:rowOff>
                  </from>
                  <to>
                    <xdr:col>16</xdr:col>
                    <xdr:colOff>419100</xdr:colOff>
                    <xdr:row>265</xdr:row>
                    <xdr:rowOff>243840</xdr:rowOff>
                  </to>
                </anchor>
              </controlPr>
            </control>
          </mc:Choice>
        </mc:AlternateContent>
        <mc:AlternateContent xmlns:mc="http://schemas.openxmlformats.org/markup-compatibility/2006">
          <mc:Choice Requires="x14">
            <control shapeId="5784" r:id="rId582" name="Check Box 664">
              <controlPr defaultSize="0" autoFill="0" autoLine="0" autoPict="0">
                <anchor moveWithCells="1">
                  <from>
                    <xdr:col>16</xdr:col>
                    <xdr:colOff>205740</xdr:colOff>
                    <xdr:row>266</xdr:row>
                    <xdr:rowOff>0</xdr:rowOff>
                  </from>
                  <to>
                    <xdr:col>16</xdr:col>
                    <xdr:colOff>419100</xdr:colOff>
                    <xdr:row>266</xdr:row>
                    <xdr:rowOff>243840</xdr:rowOff>
                  </to>
                </anchor>
              </controlPr>
            </control>
          </mc:Choice>
        </mc:AlternateContent>
        <mc:AlternateContent xmlns:mc="http://schemas.openxmlformats.org/markup-compatibility/2006">
          <mc:Choice Requires="x14">
            <control shapeId="5785" r:id="rId583" name="Check Box 665">
              <controlPr defaultSize="0" autoFill="0" autoLine="0" autoPict="0">
                <anchor moveWithCells="1">
                  <from>
                    <xdr:col>16</xdr:col>
                    <xdr:colOff>205740</xdr:colOff>
                    <xdr:row>267</xdr:row>
                    <xdr:rowOff>0</xdr:rowOff>
                  </from>
                  <to>
                    <xdr:col>16</xdr:col>
                    <xdr:colOff>419100</xdr:colOff>
                    <xdr:row>267</xdr:row>
                    <xdr:rowOff>243840</xdr:rowOff>
                  </to>
                </anchor>
              </controlPr>
            </control>
          </mc:Choice>
        </mc:AlternateContent>
        <mc:AlternateContent xmlns:mc="http://schemas.openxmlformats.org/markup-compatibility/2006">
          <mc:Choice Requires="x14">
            <control shapeId="5787" r:id="rId584" name="Check Box 667">
              <controlPr defaultSize="0" autoFill="0" autoLine="0" autoPict="0">
                <anchor moveWithCells="1">
                  <from>
                    <xdr:col>16</xdr:col>
                    <xdr:colOff>205740</xdr:colOff>
                    <xdr:row>269</xdr:row>
                    <xdr:rowOff>0</xdr:rowOff>
                  </from>
                  <to>
                    <xdr:col>16</xdr:col>
                    <xdr:colOff>419100</xdr:colOff>
                    <xdr:row>269</xdr:row>
                    <xdr:rowOff>243840</xdr:rowOff>
                  </to>
                </anchor>
              </controlPr>
            </control>
          </mc:Choice>
        </mc:AlternateContent>
        <mc:AlternateContent xmlns:mc="http://schemas.openxmlformats.org/markup-compatibility/2006">
          <mc:Choice Requires="x14">
            <control shapeId="5788" r:id="rId585" name="Check Box 668">
              <controlPr defaultSize="0" autoFill="0" autoLine="0" autoPict="0">
                <anchor moveWithCells="1">
                  <from>
                    <xdr:col>16</xdr:col>
                    <xdr:colOff>205740</xdr:colOff>
                    <xdr:row>270</xdr:row>
                    <xdr:rowOff>0</xdr:rowOff>
                  </from>
                  <to>
                    <xdr:col>16</xdr:col>
                    <xdr:colOff>419100</xdr:colOff>
                    <xdr:row>270</xdr:row>
                    <xdr:rowOff>243840</xdr:rowOff>
                  </to>
                </anchor>
              </controlPr>
            </control>
          </mc:Choice>
        </mc:AlternateContent>
        <mc:AlternateContent xmlns:mc="http://schemas.openxmlformats.org/markup-compatibility/2006">
          <mc:Choice Requires="x14">
            <control shapeId="5789" r:id="rId586" name="Check Box 669">
              <controlPr defaultSize="0" autoFill="0" autoLine="0" autoPict="0">
                <anchor moveWithCells="1">
                  <from>
                    <xdr:col>16</xdr:col>
                    <xdr:colOff>205740</xdr:colOff>
                    <xdr:row>271</xdr:row>
                    <xdr:rowOff>0</xdr:rowOff>
                  </from>
                  <to>
                    <xdr:col>16</xdr:col>
                    <xdr:colOff>419100</xdr:colOff>
                    <xdr:row>271</xdr:row>
                    <xdr:rowOff>243840</xdr:rowOff>
                  </to>
                </anchor>
              </controlPr>
            </control>
          </mc:Choice>
        </mc:AlternateContent>
        <mc:AlternateContent xmlns:mc="http://schemas.openxmlformats.org/markup-compatibility/2006">
          <mc:Choice Requires="x14">
            <control shapeId="5790" r:id="rId587" name="Check Box 670">
              <controlPr defaultSize="0" autoFill="0" autoLine="0" autoPict="0">
                <anchor moveWithCells="1">
                  <from>
                    <xdr:col>16</xdr:col>
                    <xdr:colOff>205740</xdr:colOff>
                    <xdr:row>272</xdr:row>
                    <xdr:rowOff>0</xdr:rowOff>
                  </from>
                  <to>
                    <xdr:col>16</xdr:col>
                    <xdr:colOff>419100</xdr:colOff>
                    <xdr:row>272</xdr:row>
                    <xdr:rowOff>243840</xdr:rowOff>
                  </to>
                </anchor>
              </controlPr>
            </control>
          </mc:Choice>
        </mc:AlternateContent>
        <mc:AlternateContent xmlns:mc="http://schemas.openxmlformats.org/markup-compatibility/2006">
          <mc:Choice Requires="x14">
            <control shapeId="5791" r:id="rId588" name="Check Box 671">
              <controlPr defaultSize="0" autoFill="0" autoLine="0" autoPict="0">
                <anchor moveWithCells="1">
                  <from>
                    <xdr:col>16</xdr:col>
                    <xdr:colOff>205740</xdr:colOff>
                    <xdr:row>273</xdr:row>
                    <xdr:rowOff>0</xdr:rowOff>
                  </from>
                  <to>
                    <xdr:col>16</xdr:col>
                    <xdr:colOff>419100</xdr:colOff>
                    <xdr:row>273</xdr:row>
                    <xdr:rowOff>243840</xdr:rowOff>
                  </to>
                </anchor>
              </controlPr>
            </control>
          </mc:Choice>
        </mc:AlternateContent>
        <mc:AlternateContent xmlns:mc="http://schemas.openxmlformats.org/markup-compatibility/2006">
          <mc:Choice Requires="x14">
            <control shapeId="5792" r:id="rId589" name="Check Box 672">
              <controlPr defaultSize="0" autoFill="0" autoLine="0" autoPict="0">
                <anchor moveWithCells="1">
                  <from>
                    <xdr:col>16</xdr:col>
                    <xdr:colOff>205740</xdr:colOff>
                    <xdr:row>274</xdr:row>
                    <xdr:rowOff>0</xdr:rowOff>
                  </from>
                  <to>
                    <xdr:col>16</xdr:col>
                    <xdr:colOff>419100</xdr:colOff>
                    <xdr:row>274</xdr:row>
                    <xdr:rowOff>243840</xdr:rowOff>
                  </to>
                </anchor>
              </controlPr>
            </control>
          </mc:Choice>
        </mc:AlternateContent>
        <mc:AlternateContent xmlns:mc="http://schemas.openxmlformats.org/markup-compatibility/2006">
          <mc:Choice Requires="x14">
            <control shapeId="5793" r:id="rId590" name="Check Box 673">
              <controlPr defaultSize="0" autoFill="0" autoLine="0" autoPict="0">
                <anchor moveWithCells="1">
                  <from>
                    <xdr:col>16</xdr:col>
                    <xdr:colOff>205740</xdr:colOff>
                    <xdr:row>275</xdr:row>
                    <xdr:rowOff>0</xdr:rowOff>
                  </from>
                  <to>
                    <xdr:col>16</xdr:col>
                    <xdr:colOff>419100</xdr:colOff>
                    <xdr:row>275</xdr:row>
                    <xdr:rowOff>243840</xdr:rowOff>
                  </to>
                </anchor>
              </controlPr>
            </control>
          </mc:Choice>
        </mc:AlternateContent>
        <mc:AlternateContent xmlns:mc="http://schemas.openxmlformats.org/markup-compatibility/2006">
          <mc:Choice Requires="x14">
            <control shapeId="5794" r:id="rId591" name="Check Box 674">
              <controlPr defaultSize="0" autoFill="0" autoLine="0" autoPict="0">
                <anchor moveWithCells="1">
                  <from>
                    <xdr:col>16</xdr:col>
                    <xdr:colOff>205740</xdr:colOff>
                    <xdr:row>276</xdr:row>
                    <xdr:rowOff>0</xdr:rowOff>
                  </from>
                  <to>
                    <xdr:col>16</xdr:col>
                    <xdr:colOff>419100</xdr:colOff>
                    <xdr:row>276</xdr:row>
                    <xdr:rowOff>243840</xdr:rowOff>
                  </to>
                </anchor>
              </controlPr>
            </control>
          </mc:Choice>
        </mc:AlternateContent>
        <mc:AlternateContent xmlns:mc="http://schemas.openxmlformats.org/markup-compatibility/2006">
          <mc:Choice Requires="x14">
            <control shapeId="5795" r:id="rId592" name="Check Box 675">
              <controlPr defaultSize="0" autoFill="0" autoLine="0" autoPict="0">
                <anchor moveWithCells="1">
                  <from>
                    <xdr:col>16</xdr:col>
                    <xdr:colOff>205740</xdr:colOff>
                    <xdr:row>277</xdr:row>
                    <xdr:rowOff>0</xdr:rowOff>
                  </from>
                  <to>
                    <xdr:col>16</xdr:col>
                    <xdr:colOff>419100</xdr:colOff>
                    <xdr:row>277</xdr:row>
                    <xdr:rowOff>243840</xdr:rowOff>
                  </to>
                </anchor>
              </controlPr>
            </control>
          </mc:Choice>
        </mc:AlternateContent>
        <mc:AlternateContent xmlns:mc="http://schemas.openxmlformats.org/markup-compatibility/2006">
          <mc:Choice Requires="x14">
            <control shapeId="5796" r:id="rId593" name="Check Box 676">
              <controlPr defaultSize="0" autoFill="0" autoLine="0" autoPict="0">
                <anchor moveWithCells="1">
                  <from>
                    <xdr:col>16</xdr:col>
                    <xdr:colOff>205740</xdr:colOff>
                    <xdr:row>278</xdr:row>
                    <xdr:rowOff>0</xdr:rowOff>
                  </from>
                  <to>
                    <xdr:col>16</xdr:col>
                    <xdr:colOff>419100</xdr:colOff>
                    <xdr:row>278</xdr:row>
                    <xdr:rowOff>243840</xdr:rowOff>
                  </to>
                </anchor>
              </controlPr>
            </control>
          </mc:Choice>
        </mc:AlternateContent>
        <mc:AlternateContent xmlns:mc="http://schemas.openxmlformats.org/markup-compatibility/2006">
          <mc:Choice Requires="x14">
            <control shapeId="5797" r:id="rId594" name="Check Box 677">
              <controlPr defaultSize="0" autoFill="0" autoLine="0" autoPict="0">
                <anchor moveWithCells="1">
                  <from>
                    <xdr:col>16</xdr:col>
                    <xdr:colOff>205740</xdr:colOff>
                    <xdr:row>279</xdr:row>
                    <xdr:rowOff>0</xdr:rowOff>
                  </from>
                  <to>
                    <xdr:col>16</xdr:col>
                    <xdr:colOff>419100</xdr:colOff>
                    <xdr:row>279</xdr:row>
                    <xdr:rowOff>243840</xdr:rowOff>
                  </to>
                </anchor>
              </controlPr>
            </control>
          </mc:Choice>
        </mc:AlternateContent>
        <mc:AlternateContent xmlns:mc="http://schemas.openxmlformats.org/markup-compatibility/2006">
          <mc:Choice Requires="x14">
            <control shapeId="5798" r:id="rId595" name="Check Box 678">
              <controlPr defaultSize="0" autoFill="0" autoLine="0" autoPict="0">
                <anchor moveWithCells="1">
                  <from>
                    <xdr:col>16</xdr:col>
                    <xdr:colOff>205740</xdr:colOff>
                    <xdr:row>280</xdr:row>
                    <xdr:rowOff>0</xdr:rowOff>
                  </from>
                  <to>
                    <xdr:col>16</xdr:col>
                    <xdr:colOff>419100</xdr:colOff>
                    <xdr:row>280</xdr:row>
                    <xdr:rowOff>243840</xdr:rowOff>
                  </to>
                </anchor>
              </controlPr>
            </control>
          </mc:Choice>
        </mc:AlternateContent>
        <mc:AlternateContent xmlns:mc="http://schemas.openxmlformats.org/markup-compatibility/2006">
          <mc:Choice Requires="x14">
            <control shapeId="5799" r:id="rId596" name="Check Box 679">
              <controlPr defaultSize="0" autoFill="0" autoLine="0" autoPict="0">
                <anchor moveWithCells="1">
                  <from>
                    <xdr:col>16</xdr:col>
                    <xdr:colOff>205740</xdr:colOff>
                    <xdr:row>281</xdr:row>
                    <xdr:rowOff>0</xdr:rowOff>
                  </from>
                  <to>
                    <xdr:col>16</xdr:col>
                    <xdr:colOff>419100</xdr:colOff>
                    <xdr:row>281</xdr:row>
                    <xdr:rowOff>243840</xdr:rowOff>
                  </to>
                </anchor>
              </controlPr>
            </control>
          </mc:Choice>
        </mc:AlternateContent>
        <mc:AlternateContent xmlns:mc="http://schemas.openxmlformats.org/markup-compatibility/2006">
          <mc:Choice Requires="x14">
            <control shapeId="5802" r:id="rId597" name="Check Box 682">
              <controlPr defaultSize="0" autoFill="0" autoLine="0" autoPict="0">
                <anchor moveWithCells="1">
                  <from>
                    <xdr:col>16</xdr:col>
                    <xdr:colOff>205740</xdr:colOff>
                    <xdr:row>284</xdr:row>
                    <xdr:rowOff>0</xdr:rowOff>
                  </from>
                  <to>
                    <xdr:col>16</xdr:col>
                    <xdr:colOff>419100</xdr:colOff>
                    <xdr:row>284</xdr:row>
                    <xdr:rowOff>243840</xdr:rowOff>
                  </to>
                </anchor>
              </controlPr>
            </control>
          </mc:Choice>
        </mc:AlternateContent>
        <mc:AlternateContent xmlns:mc="http://schemas.openxmlformats.org/markup-compatibility/2006">
          <mc:Choice Requires="x14">
            <control shapeId="5803" r:id="rId598" name="Check Box 683">
              <controlPr defaultSize="0" autoFill="0" autoLine="0" autoPict="0">
                <anchor moveWithCells="1">
                  <from>
                    <xdr:col>16</xdr:col>
                    <xdr:colOff>205740</xdr:colOff>
                    <xdr:row>282</xdr:row>
                    <xdr:rowOff>7620</xdr:rowOff>
                  </from>
                  <to>
                    <xdr:col>16</xdr:col>
                    <xdr:colOff>449580</xdr:colOff>
                    <xdr:row>283</xdr:row>
                    <xdr:rowOff>0</xdr:rowOff>
                  </to>
                </anchor>
              </controlPr>
            </control>
          </mc:Choice>
        </mc:AlternateContent>
        <mc:AlternateContent xmlns:mc="http://schemas.openxmlformats.org/markup-compatibility/2006">
          <mc:Choice Requires="x14">
            <control shapeId="5804" r:id="rId599" name="Check Box 684">
              <controlPr defaultSize="0" autoFill="0" autoLine="0" autoPict="0">
                <anchor moveWithCells="1">
                  <from>
                    <xdr:col>16</xdr:col>
                    <xdr:colOff>205740</xdr:colOff>
                    <xdr:row>283</xdr:row>
                    <xdr:rowOff>7620</xdr:rowOff>
                  </from>
                  <to>
                    <xdr:col>16</xdr:col>
                    <xdr:colOff>449580</xdr:colOff>
                    <xdr:row>284</xdr:row>
                    <xdr:rowOff>0</xdr:rowOff>
                  </to>
                </anchor>
              </controlPr>
            </control>
          </mc:Choice>
        </mc:AlternateContent>
        <mc:AlternateContent xmlns:mc="http://schemas.openxmlformats.org/markup-compatibility/2006">
          <mc:Choice Requires="x14">
            <control shapeId="5805" r:id="rId600" name="Check Box 685">
              <controlPr defaultSize="0" autoFill="0" autoLine="0" autoPict="0">
                <anchor moveWithCells="1">
                  <from>
                    <xdr:col>16</xdr:col>
                    <xdr:colOff>205740</xdr:colOff>
                    <xdr:row>286</xdr:row>
                    <xdr:rowOff>0</xdr:rowOff>
                  </from>
                  <to>
                    <xdr:col>16</xdr:col>
                    <xdr:colOff>419100</xdr:colOff>
                    <xdr:row>286</xdr:row>
                    <xdr:rowOff>243840</xdr:rowOff>
                  </to>
                </anchor>
              </controlPr>
            </control>
          </mc:Choice>
        </mc:AlternateContent>
        <mc:AlternateContent xmlns:mc="http://schemas.openxmlformats.org/markup-compatibility/2006">
          <mc:Choice Requires="x14">
            <control shapeId="5806" r:id="rId601" name="Check Box 686">
              <controlPr defaultSize="0" autoFill="0" autoLine="0" autoPict="0">
                <anchor moveWithCells="1">
                  <from>
                    <xdr:col>16</xdr:col>
                    <xdr:colOff>205740</xdr:colOff>
                    <xdr:row>287</xdr:row>
                    <xdr:rowOff>0</xdr:rowOff>
                  </from>
                  <to>
                    <xdr:col>16</xdr:col>
                    <xdr:colOff>419100</xdr:colOff>
                    <xdr:row>287</xdr:row>
                    <xdr:rowOff>243840</xdr:rowOff>
                  </to>
                </anchor>
              </controlPr>
            </control>
          </mc:Choice>
        </mc:AlternateContent>
        <mc:AlternateContent xmlns:mc="http://schemas.openxmlformats.org/markup-compatibility/2006">
          <mc:Choice Requires="x14">
            <control shapeId="5807" r:id="rId602" name="Check Box 687">
              <controlPr defaultSize="0" autoFill="0" autoLine="0" autoPict="0">
                <anchor moveWithCells="1">
                  <from>
                    <xdr:col>16</xdr:col>
                    <xdr:colOff>205740</xdr:colOff>
                    <xdr:row>289</xdr:row>
                    <xdr:rowOff>0</xdr:rowOff>
                  </from>
                  <to>
                    <xdr:col>16</xdr:col>
                    <xdr:colOff>419100</xdr:colOff>
                    <xdr:row>289</xdr:row>
                    <xdr:rowOff>243840</xdr:rowOff>
                  </to>
                </anchor>
              </controlPr>
            </control>
          </mc:Choice>
        </mc:AlternateContent>
        <mc:AlternateContent xmlns:mc="http://schemas.openxmlformats.org/markup-compatibility/2006">
          <mc:Choice Requires="x14">
            <control shapeId="5808" r:id="rId603" name="Check Box 688">
              <controlPr defaultSize="0" autoFill="0" autoLine="0" autoPict="0">
                <anchor moveWithCells="1">
                  <from>
                    <xdr:col>16</xdr:col>
                    <xdr:colOff>205740</xdr:colOff>
                    <xdr:row>290</xdr:row>
                    <xdr:rowOff>0</xdr:rowOff>
                  </from>
                  <to>
                    <xdr:col>16</xdr:col>
                    <xdr:colOff>419100</xdr:colOff>
                    <xdr:row>290</xdr:row>
                    <xdr:rowOff>243840</xdr:rowOff>
                  </to>
                </anchor>
              </controlPr>
            </control>
          </mc:Choice>
        </mc:AlternateContent>
        <mc:AlternateContent xmlns:mc="http://schemas.openxmlformats.org/markup-compatibility/2006">
          <mc:Choice Requires="x14">
            <control shapeId="5809" r:id="rId604" name="Check Box 689">
              <controlPr defaultSize="0" autoFill="0" autoLine="0" autoPict="0">
                <anchor moveWithCells="1">
                  <from>
                    <xdr:col>16</xdr:col>
                    <xdr:colOff>205740</xdr:colOff>
                    <xdr:row>291</xdr:row>
                    <xdr:rowOff>0</xdr:rowOff>
                  </from>
                  <to>
                    <xdr:col>16</xdr:col>
                    <xdr:colOff>419100</xdr:colOff>
                    <xdr:row>291</xdr:row>
                    <xdr:rowOff>243840</xdr:rowOff>
                  </to>
                </anchor>
              </controlPr>
            </control>
          </mc:Choice>
        </mc:AlternateContent>
        <mc:AlternateContent xmlns:mc="http://schemas.openxmlformats.org/markup-compatibility/2006">
          <mc:Choice Requires="x14">
            <control shapeId="5810" r:id="rId605" name="Check Box 690">
              <controlPr defaultSize="0" autoFill="0" autoLine="0" autoPict="0">
                <anchor moveWithCells="1">
                  <from>
                    <xdr:col>16</xdr:col>
                    <xdr:colOff>205740</xdr:colOff>
                    <xdr:row>292</xdr:row>
                    <xdr:rowOff>0</xdr:rowOff>
                  </from>
                  <to>
                    <xdr:col>16</xdr:col>
                    <xdr:colOff>419100</xdr:colOff>
                    <xdr:row>292</xdr:row>
                    <xdr:rowOff>243840</xdr:rowOff>
                  </to>
                </anchor>
              </controlPr>
            </control>
          </mc:Choice>
        </mc:AlternateContent>
        <mc:AlternateContent xmlns:mc="http://schemas.openxmlformats.org/markup-compatibility/2006">
          <mc:Choice Requires="x14">
            <control shapeId="5811" r:id="rId606" name="Check Box 691">
              <controlPr defaultSize="0" autoFill="0" autoLine="0" autoPict="0">
                <anchor moveWithCells="1">
                  <from>
                    <xdr:col>16</xdr:col>
                    <xdr:colOff>205740</xdr:colOff>
                    <xdr:row>293</xdr:row>
                    <xdr:rowOff>0</xdr:rowOff>
                  </from>
                  <to>
                    <xdr:col>16</xdr:col>
                    <xdr:colOff>419100</xdr:colOff>
                    <xdr:row>293</xdr:row>
                    <xdr:rowOff>243840</xdr:rowOff>
                  </to>
                </anchor>
              </controlPr>
            </control>
          </mc:Choice>
        </mc:AlternateContent>
        <mc:AlternateContent xmlns:mc="http://schemas.openxmlformats.org/markup-compatibility/2006">
          <mc:Choice Requires="x14">
            <control shapeId="5812" r:id="rId607" name="Check Box 692">
              <controlPr defaultSize="0" autoFill="0" autoLine="0" autoPict="0">
                <anchor moveWithCells="1">
                  <from>
                    <xdr:col>16</xdr:col>
                    <xdr:colOff>205740</xdr:colOff>
                    <xdr:row>294</xdr:row>
                    <xdr:rowOff>0</xdr:rowOff>
                  </from>
                  <to>
                    <xdr:col>16</xdr:col>
                    <xdr:colOff>419100</xdr:colOff>
                    <xdr:row>294</xdr:row>
                    <xdr:rowOff>243840</xdr:rowOff>
                  </to>
                </anchor>
              </controlPr>
            </control>
          </mc:Choice>
        </mc:AlternateContent>
        <mc:AlternateContent xmlns:mc="http://schemas.openxmlformats.org/markup-compatibility/2006">
          <mc:Choice Requires="x14">
            <control shapeId="5813" r:id="rId608" name="Check Box 693">
              <controlPr defaultSize="0" autoFill="0" autoLine="0" autoPict="0">
                <anchor moveWithCells="1">
                  <from>
                    <xdr:col>16</xdr:col>
                    <xdr:colOff>205740</xdr:colOff>
                    <xdr:row>295</xdr:row>
                    <xdr:rowOff>0</xdr:rowOff>
                  </from>
                  <to>
                    <xdr:col>16</xdr:col>
                    <xdr:colOff>419100</xdr:colOff>
                    <xdr:row>295</xdr:row>
                    <xdr:rowOff>243840</xdr:rowOff>
                  </to>
                </anchor>
              </controlPr>
            </control>
          </mc:Choice>
        </mc:AlternateContent>
        <mc:AlternateContent xmlns:mc="http://schemas.openxmlformats.org/markup-compatibility/2006">
          <mc:Choice Requires="x14">
            <control shapeId="5814" r:id="rId609" name="Check Box 694">
              <controlPr defaultSize="0" autoFill="0" autoLine="0" autoPict="0">
                <anchor moveWithCells="1">
                  <from>
                    <xdr:col>16</xdr:col>
                    <xdr:colOff>205740</xdr:colOff>
                    <xdr:row>296</xdr:row>
                    <xdr:rowOff>0</xdr:rowOff>
                  </from>
                  <to>
                    <xdr:col>16</xdr:col>
                    <xdr:colOff>419100</xdr:colOff>
                    <xdr:row>296</xdr:row>
                    <xdr:rowOff>243840</xdr:rowOff>
                  </to>
                </anchor>
              </controlPr>
            </control>
          </mc:Choice>
        </mc:AlternateContent>
        <mc:AlternateContent xmlns:mc="http://schemas.openxmlformats.org/markup-compatibility/2006">
          <mc:Choice Requires="x14">
            <control shapeId="5815" r:id="rId610" name="Check Box 695">
              <controlPr defaultSize="0" autoFill="0" autoLine="0" autoPict="0">
                <anchor moveWithCells="1">
                  <from>
                    <xdr:col>16</xdr:col>
                    <xdr:colOff>205740</xdr:colOff>
                    <xdr:row>297</xdr:row>
                    <xdr:rowOff>0</xdr:rowOff>
                  </from>
                  <to>
                    <xdr:col>16</xdr:col>
                    <xdr:colOff>419100</xdr:colOff>
                    <xdr:row>297</xdr:row>
                    <xdr:rowOff>243840</xdr:rowOff>
                  </to>
                </anchor>
              </controlPr>
            </control>
          </mc:Choice>
        </mc:AlternateContent>
        <mc:AlternateContent xmlns:mc="http://schemas.openxmlformats.org/markup-compatibility/2006">
          <mc:Choice Requires="x14">
            <control shapeId="5816" r:id="rId611" name="Check Box 696">
              <controlPr defaultSize="0" autoFill="0" autoLine="0" autoPict="0">
                <anchor moveWithCells="1">
                  <from>
                    <xdr:col>16</xdr:col>
                    <xdr:colOff>205740</xdr:colOff>
                    <xdr:row>298</xdr:row>
                    <xdr:rowOff>0</xdr:rowOff>
                  </from>
                  <to>
                    <xdr:col>16</xdr:col>
                    <xdr:colOff>419100</xdr:colOff>
                    <xdr:row>298</xdr:row>
                    <xdr:rowOff>243840</xdr:rowOff>
                  </to>
                </anchor>
              </controlPr>
            </control>
          </mc:Choice>
        </mc:AlternateContent>
        <mc:AlternateContent xmlns:mc="http://schemas.openxmlformats.org/markup-compatibility/2006">
          <mc:Choice Requires="x14">
            <control shapeId="5817" r:id="rId612" name="Check Box 697">
              <controlPr defaultSize="0" autoFill="0" autoLine="0" autoPict="0">
                <anchor moveWithCells="1">
                  <from>
                    <xdr:col>16</xdr:col>
                    <xdr:colOff>205740</xdr:colOff>
                    <xdr:row>300</xdr:row>
                    <xdr:rowOff>0</xdr:rowOff>
                  </from>
                  <to>
                    <xdr:col>16</xdr:col>
                    <xdr:colOff>419100</xdr:colOff>
                    <xdr:row>300</xdr:row>
                    <xdr:rowOff>243840</xdr:rowOff>
                  </to>
                </anchor>
              </controlPr>
            </control>
          </mc:Choice>
        </mc:AlternateContent>
        <mc:AlternateContent xmlns:mc="http://schemas.openxmlformats.org/markup-compatibility/2006">
          <mc:Choice Requires="x14">
            <control shapeId="5818" r:id="rId613" name="Check Box 698">
              <controlPr defaultSize="0" autoFill="0" autoLine="0" autoPict="0">
                <anchor moveWithCells="1">
                  <from>
                    <xdr:col>16</xdr:col>
                    <xdr:colOff>205740</xdr:colOff>
                    <xdr:row>300</xdr:row>
                    <xdr:rowOff>0</xdr:rowOff>
                  </from>
                  <to>
                    <xdr:col>16</xdr:col>
                    <xdr:colOff>419100</xdr:colOff>
                    <xdr:row>300</xdr:row>
                    <xdr:rowOff>243840</xdr:rowOff>
                  </to>
                </anchor>
              </controlPr>
            </control>
          </mc:Choice>
        </mc:AlternateContent>
        <mc:AlternateContent xmlns:mc="http://schemas.openxmlformats.org/markup-compatibility/2006">
          <mc:Choice Requires="x14">
            <control shapeId="5819" r:id="rId614" name="Check Box 699">
              <controlPr defaultSize="0" autoFill="0" autoLine="0" autoPict="0">
                <anchor moveWithCells="1">
                  <from>
                    <xdr:col>16</xdr:col>
                    <xdr:colOff>205740</xdr:colOff>
                    <xdr:row>301</xdr:row>
                    <xdr:rowOff>0</xdr:rowOff>
                  </from>
                  <to>
                    <xdr:col>16</xdr:col>
                    <xdr:colOff>419100</xdr:colOff>
                    <xdr:row>301</xdr:row>
                    <xdr:rowOff>243840</xdr:rowOff>
                  </to>
                </anchor>
              </controlPr>
            </control>
          </mc:Choice>
        </mc:AlternateContent>
        <mc:AlternateContent xmlns:mc="http://schemas.openxmlformats.org/markup-compatibility/2006">
          <mc:Choice Requires="x14">
            <control shapeId="5820" r:id="rId615" name="Check Box 700">
              <controlPr defaultSize="0" autoFill="0" autoLine="0" autoPict="0">
                <anchor moveWithCells="1">
                  <from>
                    <xdr:col>16</xdr:col>
                    <xdr:colOff>205740</xdr:colOff>
                    <xdr:row>301</xdr:row>
                    <xdr:rowOff>0</xdr:rowOff>
                  </from>
                  <to>
                    <xdr:col>16</xdr:col>
                    <xdr:colOff>419100</xdr:colOff>
                    <xdr:row>301</xdr:row>
                    <xdr:rowOff>243840</xdr:rowOff>
                  </to>
                </anchor>
              </controlPr>
            </control>
          </mc:Choice>
        </mc:AlternateContent>
        <mc:AlternateContent xmlns:mc="http://schemas.openxmlformats.org/markup-compatibility/2006">
          <mc:Choice Requires="x14">
            <control shapeId="5821" r:id="rId616" name="Check Box 701">
              <controlPr defaultSize="0" autoFill="0" autoLine="0" autoPict="0">
                <anchor moveWithCells="1">
                  <from>
                    <xdr:col>16</xdr:col>
                    <xdr:colOff>205740</xdr:colOff>
                    <xdr:row>302</xdr:row>
                    <xdr:rowOff>0</xdr:rowOff>
                  </from>
                  <to>
                    <xdr:col>16</xdr:col>
                    <xdr:colOff>419100</xdr:colOff>
                    <xdr:row>302</xdr:row>
                    <xdr:rowOff>243840</xdr:rowOff>
                  </to>
                </anchor>
              </controlPr>
            </control>
          </mc:Choice>
        </mc:AlternateContent>
        <mc:AlternateContent xmlns:mc="http://schemas.openxmlformats.org/markup-compatibility/2006">
          <mc:Choice Requires="x14">
            <control shapeId="5822" r:id="rId617" name="Check Box 702">
              <controlPr defaultSize="0" autoFill="0" autoLine="0" autoPict="0">
                <anchor moveWithCells="1">
                  <from>
                    <xdr:col>16</xdr:col>
                    <xdr:colOff>205740</xdr:colOff>
                    <xdr:row>302</xdr:row>
                    <xdr:rowOff>0</xdr:rowOff>
                  </from>
                  <to>
                    <xdr:col>16</xdr:col>
                    <xdr:colOff>419100</xdr:colOff>
                    <xdr:row>302</xdr:row>
                    <xdr:rowOff>243840</xdr:rowOff>
                  </to>
                </anchor>
              </controlPr>
            </control>
          </mc:Choice>
        </mc:AlternateContent>
        <mc:AlternateContent xmlns:mc="http://schemas.openxmlformats.org/markup-compatibility/2006">
          <mc:Choice Requires="x14">
            <control shapeId="5823" r:id="rId618" name="Check Box 703">
              <controlPr defaultSize="0" autoFill="0" autoLine="0" autoPict="0">
                <anchor moveWithCells="1">
                  <from>
                    <xdr:col>16</xdr:col>
                    <xdr:colOff>205740</xdr:colOff>
                    <xdr:row>303</xdr:row>
                    <xdr:rowOff>0</xdr:rowOff>
                  </from>
                  <to>
                    <xdr:col>16</xdr:col>
                    <xdr:colOff>419100</xdr:colOff>
                    <xdr:row>303</xdr:row>
                    <xdr:rowOff>243840</xdr:rowOff>
                  </to>
                </anchor>
              </controlPr>
            </control>
          </mc:Choice>
        </mc:AlternateContent>
        <mc:AlternateContent xmlns:mc="http://schemas.openxmlformats.org/markup-compatibility/2006">
          <mc:Choice Requires="x14">
            <control shapeId="5824" r:id="rId619" name="Check Box 704">
              <controlPr defaultSize="0" autoFill="0" autoLine="0" autoPict="0">
                <anchor moveWithCells="1">
                  <from>
                    <xdr:col>16</xdr:col>
                    <xdr:colOff>205740</xdr:colOff>
                    <xdr:row>303</xdr:row>
                    <xdr:rowOff>0</xdr:rowOff>
                  </from>
                  <to>
                    <xdr:col>16</xdr:col>
                    <xdr:colOff>419100</xdr:colOff>
                    <xdr:row>303</xdr:row>
                    <xdr:rowOff>243840</xdr:rowOff>
                  </to>
                </anchor>
              </controlPr>
            </control>
          </mc:Choice>
        </mc:AlternateContent>
        <mc:AlternateContent xmlns:mc="http://schemas.openxmlformats.org/markup-compatibility/2006">
          <mc:Choice Requires="x14">
            <control shapeId="5825" r:id="rId620" name="Check Box 705">
              <controlPr defaultSize="0" autoFill="0" autoLine="0" autoPict="0">
                <anchor moveWithCells="1">
                  <from>
                    <xdr:col>16</xdr:col>
                    <xdr:colOff>205740</xdr:colOff>
                    <xdr:row>304</xdr:row>
                    <xdr:rowOff>0</xdr:rowOff>
                  </from>
                  <to>
                    <xdr:col>16</xdr:col>
                    <xdr:colOff>419100</xdr:colOff>
                    <xdr:row>304</xdr:row>
                    <xdr:rowOff>243840</xdr:rowOff>
                  </to>
                </anchor>
              </controlPr>
            </control>
          </mc:Choice>
        </mc:AlternateContent>
        <mc:AlternateContent xmlns:mc="http://schemas.openxmlformats.org/markup-compatibility/2006">
          <mc:Choice Requires="x14">
            <control shapeId="5826" r:id="rId621" name="Check Box 706">
              <controlPr defaultSize="0" autoFill="0" autoLine="0" autoPict="0">
                <anchor moveWithCells="1">
                  <from>
                    <xdr:col>16</xdr:col>
                    <xdr:colOff>205740</xdr:colOff>
                    <xdr:row>304</xdr:row>
                    <xdr:rowOff>0</xdr:rowOff>
                  </from>
                  <to>
                    <xdr:col>16</xdr:col>
                    <xdr:colOff>419100</xdr:colOff>
                    <xdr:row>304</xdr:row>
                    <xdr:rowOff>243840</xdr:rowOff>
                  </to>
                </anchor>
              </controlPr>
            </control>
          </mc:Choice>
        </mc:AlternateContent>
        <mc:AlternateContent xmlns:mc="http://schemas.openxmlformats.org/markup-compatibility/2006">
          <mc:Choice Requires="x14">
            <control shapeId="5827" r:id="rId622" name="Check Box 707">
              <controlPr defaultSize="0" autoFill="0" autoLine="0" autoPict="0">
                <anchor moveWithCells="1">
                  <from>
                    <xdr:col>16</xdr:col>
                    <xdr:colOff>205740</xdr:colOff>
                    <xdr:row>305</xdr:row>
                    <xdr:rowOff>0</xdr:rowOff>
                  </from>
                  <to>
                    <xdr:col>16</xdr:col>
                    <xdr:colOff>419100</xdr:colOff>
                    <xdr:row>305</xdr:row>
                    <xdr:rowOff>243840</xdr:rowOff>
                  </to>
                </anchor>
              </controlPr>
            </control>
          </mc:Choice>
        </mc:AlternateContent>
        <mc:AlternateContent xmlns:mc="http://schemas.openxmlformats.org/markup-compatibility/2006">
          <mc:Choice Requires="x14">
            <control shapeId="5828" r:id="rId623" name="Check Box 708">
              <controlPr defaultSize="0" autoFill="0" autoLine="0" autoPict="0">
                <anchor moveWithCells="1">
                  <from>
                    <xdr:col>16</xdr:col>
                    <xdr:colOff>205740</xdr:colOff>
                    <xdr:row>305</xdr:row>
                    <xdr:rowOff>0</xdr:rowOff>
                  </from>
                  <to>
                    <xdr:col>16</xdr:col>
                    <xdr:colOff>419100</xdr:colOff>
                    <xdr:row>305</xdr:row>
                    <xdr:rowOff>243840</xdr:rowOff>
                  </to>
                </anchor>
              </controlPr>
            </control>
          </mc:Choice>
        </mc:AlternateContent>
        <mc:AlternateContent xmlns:mc="http://schemas.openxmlformats.org/markup-compatibility/2006">
          <mc:Choice Requires="x14">
            <control shapeId="5829" r:id="rId624" name="Check Box 709">
              <controlPr defaultSize="0" autoFill="0" autoLine="0" autoPict="0">
                <anchor moveWithCells="1">
                  <from>
                    <xdr:col>16</xdr:col>
                    <xdr:colOff>205740</xdr:colOff>
                    <xdr:row>306</xdr:row>
                    <xdr:rowOff>0</xdr:rowOff>
                  </from>
                  <to>
                    <xdr:col>16</xdr:col>
                    <xdr:colOff>419100</xdr:colOff>
                    <xdr:row>306</xdr:row>
                    <xdr:rowOff>243840</xdr:rowOff>
                  </to>
                </anchor>
              </controlPr>
            </control>
          </mc:Choice>
        </mc:AlternateContent>
        <mc:AlternateContent xmlns:mc="http://schemas.openxmlformats.org/markup-compatibility/2006">
          <mc:Choice Requires="x14">
            <control shapeId="5830" r:id="rId625" name="Check Box 710">
              <controlPr defaultSize="0" autoFill="0" autoLine="0" autoPict="0">
                <anchor moveWithCells="1">
                  <from>
                    <xdr:col>16</xdr:col>
                    <xdr:colOff>205740</xdr:colOff>
                    <xdr:row>306</xdr:row>
                    <xdr:rowOff>0</xdr:rowOff>
                  </from>
                  <to>
                    <xdr:col>16</xdr:col>
                    <xdr:colOff>419100</xdr:colOff>
                    <xdr:row>306</xdr:row>
                    <xdr:rowOff>243840</xdr:rowOff>
                  </to>
                </anchor>
              </controlPr>
            </control>
          </mc:Choice>
        </mc:AlternateContent>
        <mc:AlternateContent xmlns:mc="http://schemas.openxmlformats.org/markup-compatibility/2006">
          <mc:Choice Requires="x14">
            <control shapeId="5831" r:id="rId626" name="Check Box 711">
              <controlPr defaultSize="0" autoFill="0" autoLine="0" autoPict="0">
                <anchor moveWithCells="1">
                  <from>
                    <xdr:col>16</xdr:col>
                    <xdr:colOff>205740</xdr:colOff>
                    <xdr:row>307</xdr:row>
                    <xdr:rowOff>0</xdr:rowOff>
                  </from>
                  <to>
                    <xdr:col>16</xdr:col>
                    <xdr:colOff>419100</xdr:colOff>
                    <xdr:row>307</xdr:row>
                    <xdr:rowOff>243840</xdr:rowOff>
                  </to>
                </anchor>
              </controlPr>
            </control>
          </mc:Choice>
        </mc:AlternateContent>
        <mc:AlternateContent xmlns:mc="http://schemas.openxmlformats.org/markup-compatibility/2006">
          <mc:Choice Requires="x14">
            <control shapeId="5832" r:id="rId627" name="Check Box 712">
              <controlPr defaultSize="0" autoFill="0" autoLine="0" autoPict="0">
                <anchor moveWithCells="1">
                  <from>
                    <xdr:col>16</xdr:col>
                    <xdr:colOff>205740</xdr:colOff>
                    <xdr:row>307</xdr:row>
                    <xdr:rowOff>0</xdr:rowOff>
                  </from>
                  <to>
                    <xdr:col>16</xdr:col>
                    <xdr:colOff>419100</xdr:colOff>
                    <xdr:row>307</xdr:row>
                    <xdr:rowOff>243840</xdr:rowOff>
                  </to>
                </anchor>
              </controlPr>
            </control>
          </mc:Choice>
        </mc:AlternateContent>
        <mc:AlternateContent xmlns:mc="http://schemas.openxmlformats.org/markup-compatibility/2006">
          <mc:Choice Requires="x14">
            <control shapeId="5833" r:id="rId628" name="Check Box 713">
              <controlPr defaultSize="0" autoFill="0" autoLine="0" autoPict="0">
                <anchor moveWithCells="1">
                  <from>
                    <xdr:col>16</xdr:col>
                    <xdr:colOff>205740</xdr:colOff>
                    <xdr:row>308</xdr:row>
                    <xdr:rowOff>0</xdr:rowOff>
                  </from>
                  <to>
                    <xdr:col>16</xdr:col>
                    <xdr:colOff>419100</xdr:colOff>
                    <xdr:row>308</xdr:row>
                    <xdr:rowOff>243840</xdr:rowOff>
                  </to>
                </anchor>
              </controlPr>
            </control>
          </mc:Choice>
        </mc:AlternateContent>
        <mc:AlternateContent xmlns:mc="http://schemas.openxmlformats.org/markup-compatibility/2006">
          <mc:Choice Requires="x14">
            <control shapeId="5834" r:id="rId629" name="Check Box 714">
              <controlPr defaultSize="0" autoFill="0" autoLine="0" autoPict="0">
                <anchor moveWithCells="1">
                  <from>
                    <xdr:col>16</xdr:col>
                    <xdr:colOff>205740</xdr:colOff>
                    <xdr:row>308</xdr:row>
                    <xdr:rowOff>0</xdr:rowOff>
                  </from>
                  <to>
                    <xdr:col>16</xdr:col>
                    <xdr:colOff>419100</xdr:colOff>
                    <xdr:row>308</xdr:row>
                    <xdr:rowOff>243840</xdr:rowOff>
                  </to>
                </anchor>
              </controlPr>
            </control>
          </mc:Choice>
        </mc:AlternateContent>
        <mc:AlternateContent xmlns:mc="http://schemas.openxmlformats.org/markup-compatibility/2006">
          <mc:Choice Requires="x14">
            <control shapeId="5835" r:id="rId630" name="Check Box 715">
              <controlPr defaultSize="0" autoFill="0" autoLine="0" autoPict="0">
                <anchor moveWithCells="1">
                  <from>
                    <xdr:col>16</xdr:col>
                    <xdr:colOff>205740</xdr:colOff>
                    <xdr:row>309</xdr:row>
                    <xdr:rowOff>0</xdr:rowOff>
                  </from>
                  <to>
                    <xdr:col>16</xdr:col>
                    <xdr:colOff>419100</xdr:colOff>
                    <xdr:row>309</xdr:row>
                    <xdr:rowOff>243840</xdr:rowOff>
                  </to>
                </anchor>
              </controlPr>
            </control>
          </mc:Choice>
        </mc:AlternateContent>
        <mc:AlternateContent xmlns:mc="http://schemas.openxmlformats.org/markup-compatibility/2006">
          <mc:Choice Requires="x14">
            <control shapeId="5836" r:id="rId631" name="Check Box 716">
              <controlPr defaultSize="0" autoFill="0" autoLine="0" autoPict="0">
                <anchor moveWithCells="1">
                  <from>
                    <xdr:col>16</xdr:col>
                    <xdr:colOff>205740</xdr:colOff>
                    <xdr:row>309</xdr:row>
                    <xdr:rowOff>0</xdr:rowOff>
                  </from>
                  <to>
                    <xdr:col>16</xdr:col>
                    <xdr:colOff>419100</xdr:colOff>
                    <xdr:row>309</xdr:row>
                    <xdr:rowOff>243840</xdr:rowOff>
                  </to>
                </anchor>
              </controlPr>
            </control>
          </mc:Choice>
        </mc:AlternateContent>
        <mc:AlternateContent xmlns:mc="http://schemas.openxmlformats.org/markup-compatibility/2006">
          <mc:Choice Requires="x14">
            <control shapeId="5837" r:id="rId632" name="Check Box 717">
              <controlPr defaultSize="0" autoFill="0" autoLine="0" autoPict="0">
                <anchor moveWithCells="1">
                  <from>
                    <xdr:col>16</xdr:col>
                    <xdr:colOff>205740</xdr:colOff>
                    <xdr:row>310</xdr:row>
                    <xdr:rowOff>0</xdr:rowOff>
                  </from>
                  <to>
                    <xdr:col>16</xdr:col>
                    <xdr:colOff>419100</xdr:colOff>
                    <xdr:row>310</xdr:row>
                    <xdr:rowOff>243840</xdr:rowOff>
                  </to>
                </anchor>
              </controlPr>
            </control>
          </mc:Choice>
        </mc:AlternateContent>
        <mc:AlternateContent xmlns:mc="http://schemas.openxmlformats.org/markup-compatibility/2006">
          <mc:Choice Requires="x14">
            <control shapeId="5838" r:id="rId633" name="Check Box 718">
              <controlPr defaultSize="0" autoFill="0" autoLine="0" autoPict="0">
                <anchor moveWithCells="1">
                  <from>
                    <xdr:col>16</xdr:col>
                    <xdr:colOff>205740</xdr:colOff>
                    <xdr:row>310</xdr:row>
                    <xdr:rowOff>0</xdr:rowOff>
                  </from>
                  <to>
                    <xdr:col>16</xdr:col>
                    <xdr:colOff>419100</xdr:colOff>
                    <xdr:row>310</xdr:row>
                    <xdr:rowOff>243840</xdr:rowOff>
                  </to>
                </anchor>
              </controlPr>
            </control>
          </mc:Choice>
        </mc:AlternateContent>
        <mc:AlternateContent xmlns:mc="http://schemas.openxmlformats.org/markup-compatibility/2006">
          <mc:Choice Requires="x14">
            <control shapeId="5839" r:id="rId634" name="Check Box 719">
              <controlPr defaultSize="0" autoFill="0" autoLine="0" autoPict="0">
                <anchor moveWithCells="1">
                  <from>
                    <xdr:col>16</xdr:col>
                    <xdr:colOff>205740</xdr:colOff>
                    <xdr:row>311</xdr:row>
                    <xdr:rowOff>0</xdr:rowOff>
                  </from>
                  <to>
                    <xdr:col>16</xdr:col>
                    <xdr:colOff>419100</xdr:colOff>
                    <xdr:row>311</xdr:row>
                    <xdr:rowOff>243840</xdr:rowOff>
                  </to>
                </anchor>
              </controlPr>
            </control>
          </mc:Choice>
        </mc:AlternateContent>
        <mc:AlternateContent xmlns:mc="http://schemas.openxmlformats.org/markup-compatibility/2006">
          <mc:Choice Requires="x14">
            <control shapeId="5840" r:id="rId635" name="Check Box 720">
              <controlPr defaultSize="0" autoFill="0" autoLine="0" autoPict="0">
                <anchor moveWithCells="1">
                  <from>
                    <xdr:col>16</xdr:col>
                    <xdr:colOff>205740</xdr:colOff>
                    <xdr:row>311</xdr:row>
                    <xdr:rowOff>0</xdr:rowOff>
                  </from>
                  <to>
                    <xdr:col>16</xdr:col>
                    <xdr:colOff>419100</xdr:colOff>
                    <xdr:row>311</xdr:row>
                    <xdr:rowOff>243840</xdr:rowOff>
                  </to>
                </anchor>
              </controlPr>
            </control>
          </mc:Choice>
        </mc:AlternateContent>
        <mc:AlternateContent xmlns:mc="http://schemas.openxmlformats.org/markup-compatibility/2006">
          <mc:Choice Requires="x14">
            <control shapeId="5841" r:id="rId636" name="Check Box 721">
              <controlPr defaultSize="0" autoFill="0" autoLine="0" autoPict="0">
                <anchor moveWithCells="1">
                  <from>
                    <xdr:col>16</xdr:col>
                    <xdr:colOff>205740</xdr:colOff>
                    <xdr:row>312</xdr:row>
                    <xdr:rowOff>0</xdr:rowOff>
                  </from>
                  <to>
                    <xdr:col>16</xdr:col>
                    <xdr:colOff>419100</xdr:colOff>
                    <xdr:row>312</xdr:row>
                    <xdr:rowOff>243840</xdr:rowOff>
                  </to>
                </anchor>
              </controlPr>
            </control>
          </mc:Choice>
        </mc:AlternateContent>
        <mc:AlternateContent xmlns:mc="http://schemas.openxmlformats.org/markup-compatibility/2006">
          <mc:Choice Requires="x14">
            <control shapeId="5842" r:id="rId637" name="Check Box 722">
              <controlPr defaultSize="0" autoFill="0" autoLine="0" autoPict="0">
                <anchor moveWithCells="1">
                  <from>
                    <xdr:col>16</xdr:col>
                    <xdr:colOff>205740</xdr:colOff>
                    <xdr:row>312</xdr:row>
                    <xdr:rowOff>0</xdr:rowOff>
                  </from>
                  <to>
                    <xdr:col>16</xdr:col>
                    <xdr:colOff>419100</xdr:colOff>
                    <xdr:row>312</xdr:row>
                    <xdr:rowOff>243840</xdr:rowOff>
                  </to>
                </anchor>
              </controlPr>
            </control>
          </mc:Choice>
        </mc:AlternateContent>
        <mc:AlternateContent xmlns:mc="http://schemas.openxmlformats.org/markup-compatibility/2006">
          <mc:Choice Requires="x14">
            <control shapeId="5843" r:id="rId638" name="Check Box 723">
              <controlPr defaultSize="0" autoFill="0" autoLine="0" autoPict="0">
                <anchor moveWithCells="1">
                  <from>
                    <xdr:col>16</xdr:col>
                    <xdr:colOff>205740</xdr:colOff>
                    <xdr:row>314</xdr:row>
                    <xdr:rowOff>0</xdr:rowOff>
                  </from>
                  <to>
                    <xdr:col>16</xdr:col>
                    <xdr:colOff>419100</xdr:colOff>
                    <xdr:row>314</xdr:row>
                    <xdr:rowOff>243840</xdr:rowOff>
                  </to>
                </anchor>
              </controlPr>
            </control>
          </mc:Choice>
        </mc:AlternateContent>
        <mc:AlternateContent xmlns:mc="http://schemas.openxmlformats.org/markup-compatibility/2006">
          <mc:Choice Requires="x14">
            <control shapeId="5844" r:id="rId639" name="Check Box 724">
              <controlPr defaultSize="0" autoFill="0" autoLine="0" autoPict="0">
                <anchor moveWithCells="1">
                  <from>
                    <xdr:col>16</xdr:col>
                    <xdr:colOff>205740</xdr:colOff>
                    <xdr:row>314</xdr:row>
                    <xdr:rowOff>0</xdr:rowOff>
                  </from>
                  <to>
                    <xdr:col>16</xdr:col>
                    <xdr:colOff>419100</xdr:colOff>
                    <xdr:row>314</xdr:row>
                    <xdr:rowOff>243840</xdr:rowOff>
                  </to>
                </anchor>
              </controlPr>
            </control>
          </mc:Choice>
        </mc:AlternateContent>
        <mc:AlternateContent xmlns:mc="http://schemas.openxmlformats.org/markup-compatibility/2006">
          <mc:Choice Requires="x14">
            <control shapeId="5845" r:id="rId640" name="Check Box 725">
              <controlPr defaultSize="0" autoFill="0" autoLine="0" autoPict="0">
                <anchor moveWithCells="1">
                  <from>
                    <xdr:col>16</xdr:col>
                    <xdr:colOff>205740</xdr:colOff>
                    <xdr:row>314</xdr:row>
                    <xdr:rowOff>0</xdr:rowOff>
                  </from>
                  <to>
                    <xdr:col>16</xdr:col>
                    <xdr:colOff>419100</xdr:colOff>
                    <xdr:row>314</xdr:row>
                    <xdr:rowOff>243840</xdr:rowOff>
                  </to>
                </anchor>
              </controlPr>
            </control>
          </mc:Choice>
        </mc:AlternateContent>
        <mc:AlternateContent xmlns:mc="http://schemas.openxmlformats.org/markup-compatibility/2006">
          <mc:Choice Requires="x14">
            <control shapeId="5846" r:id="rId641" name="Check Box 726">
              <controlPr defaultSize="0" autoFill="0" autoLine="0" autoPict="0">
                <anchor moveWithCells="1">
                  <from>
                    <xdr:col>16</xdr:col>
                    <xdr:colOff>205740</xdr:colOff>
                    <xdr:row>314</xdr:row>
                    <xdr:rowOff>0</xdr:rowOff>
                  </from>
                  <to>
                    <xdr:col>16</xdr:col>
                    <xdr:colOff>419100</xdr:colOff>
                    <xdr:row>314</xdr:row>
                    <xdr:rowOff>243840</xdr:rowOff>
                  </to>
                </anchor>
              </controlPr>
            </control>
          </mc:Choice>
        </mc:AlternateContent>
        <mc:AlternateContent xmlns:mc="http://schemas.openxmlformats.org/markup-compatibility/2006">
          <mc:Choice Requires="x14">
            <control shapeId="5847" r:id="rId642" name="Check Box 727">
              <controlPr defaultSize="0" autoFill="0" autoLine="0" autoPict="0">
                <anchor moveWithCells="1">
                  <from>
                    <xdr:col>16</xdr:col>
                    <xdr:colOff>205740</xdr:colOff>
                    <xdr:row>315</xdr:row>
                    <xdr:rowOff>0</xdr:rowOff>
                  </from>
                  <to>
                    <xdr:col>16</xdr:col>
                    <xdr:colOff>419100</xdr:colOff>
                    <xdr:row>315</xdr:row>
                    <xdr:rowOff>243840</xdr:rowOff>
                  </to>
                </anchor>
              </controlPr>
            </control>
          </mc:Choice>
        </mc:AlternateContent>
        <mc:AlternateContent xmlns:mc="http://schemas.openxmlformats.org/markup-compatibility/2006">
          <mc:Choice Requires="x14">
            <control shapeId="5848" r:id="rId643" name="Check Box 728">
              <controlPr defaultSize="0" autoFill="0" autoLine="0" autoPict="0">
                <anchor moveWithCells="1">
                  <from>
                    <xdr:col>16</xdr:col>
                    <xdr:colOff>205740</xdr:colOff>
                    <xdr:row>315</xdr:row>
                    <xdr:rowOff>0</xdr:rowOff>
                  </from>
                  <to>
                    <xdr:col>16</xdr:col>
                    <xdr:colOff>419100</xdr:colOff>
                    <xdr:row>315</xdr:row>
                    <xdr:rowOff>243840</xdr:rowOff>
                  </to>
                </anchor>
              </controlPr>
            </control>
          </mc:Choice>
        </mc:AlternateContent>
        <mc:AlternateContent xmlns:mc="http://schemas.openxmlformats.org/markup-compatibility/2006">
          <mc:Choice Requires="x14">
            <control shapeId="5849" r:id="rId644" name="Check Box 729">
              <controlPr defaultSize="0" autoFill="0" autoLine="0" autoPict="0">
                <anchor moveWithCells="1">
                  <from>
                    <xdr:col>16</xdr:col>
                    <xdr:colOff>205740</xdr:colOff>
                    <xdr:row>315</xdr:row>
                    <xdr:rowOff>0</xdr:rowOff>
                  </from>
                  <to>
                    <xdr:col>16</xdr:col>
                    <xdr:colOff>419100</xdr:colOff>
                    <xdr:row>315</xdr:row>
                    <xdr:rowOff>243840</xdr:rowOff>
                  </to>
                </anchor>
              </controlPr>
            </control>
          </mc:Choice>
        </mc:AlternateContent>
        <mc:AlternateContent xmlns:mc="http://schemas.openxmlformats.org/markup-compatibility/2006">
          <mc:Choice Requires="x14">
            <control shapeId="5850" r:id="rId645" name="Check Box 730">
              <controlPr defaultSize="0" autoFill="0" autoLine="0" autoPict="0">
                <anchor moveWithCells="1">
                  <from>
                    <xdr:col>16</xdr:col>
                    <xdr:colOff>205740</xdr:colOff>
                    <xdr:row>315</xdr:row>
                    <xdr:rowOff>0</xdr:rowOff>
                  </from>
                  <to>
                    <xdr:col>16</xdr:col>
                    <xdr:colOff>419100</xdr:colOff>
                    <xdr:row>315</xdr:row>
                    <xdr:rowOff>243840</xdr:rowOff>
                  </to>
                </anchor>
              </controlPr>
            </control>
          </mc:Choice>
        </mc:AlternateContent>
        <mc:AlternateContent xmlns:mc="http://schemas.openxmlformats.org/markup-compatibility/2006">
          <mc:Choice Requires="x14">
            <control shapeId="5851" r:id="rId646" name="Check Box 731">
              <controlPr defaultSize="0" autoFill="0" autoLine="0" autoPict="0">
                <anchor moveWithCells="1">
                  <from>
                    <xdr:col>16</xdr:col>
                    <xdr:colOff>205740</xdr:colOff>
                    <xdr:row>316</xdr:row>
                    <xdr:rowOff>0</xdr:rowOff>
                  </from>
                  <to>
                    <xdr:col>16</xdr:col>
                    <xdr:colOff>419100</xdr:colOff>
                    <xdr:row>316</xdr:row>
                    <xdr:rowOff>243840</xdr:rowOff>
                  </to>
                </anchor>
              </controlPr>
            </control>
          </mc:Choice>
        </mc:AlternateContent>
        <mc:AlternateContent xmlns:mc="http://schemas.openxmlformats.org/markup-compatibility/2006">
          <mc:Choice Requires="x14">
            <control shapeId="5852" r:id="rId647" name="Check Box 732">
              <controlPr defaultSize="0" autoFill="0" autoLine="0" autoPict="0">
                <anchor moveWithCells="1">
                  <from>
                    <xdr:col>16</xdr:col>
                    <xdr:colOff>205740</xdr:colOff>
                    <xdr:row>316</xdr:row>
                    <xdr:rowOff>0</xdr:rowOff>
                  </from>
                  <to>
                    <xdr:col>16</xdr:col>
                    <xdr:colOff>419100</xdr:colOff>
                    <xdr:row>316</xdr:row>
                    <xdr:rowOff>243840</xdr:rowOff>
                  </to>
                </anchor>
              </controlPr>
            </control>
          </mc:Choice>
        </mc:AlternateContent>
        <mc:AlternateContent xmlns:mc="http://schemas.openxmlformats.org/markup-compatibility/2006">
          <mc:Choice Requires="x14">
            <control shapeId="5853" r:id="rId648" name="Check Box 733">
              <controlPr defaultSize="0" autoFill="0" autoLine="0" autoPict="0">
                <anchor moveWithCells="1">
                  <from>
                    <xdr:col>16</xdr:col>
                    <xdr:colOff>205740</xdr:colOff>
                    <xdr:row>316</xdr:row>
                    <xdr:rowOff>0</xdr:rowOff>
                  </from>
                  <to>
                    <xdr:col>16</xdr:col>
                    <xdr:colOff>419100</xdr:colOff>
                    <xdr:row>316</xdr:row>
                    <xdr:rowOff>243840</xdr:rowOff>
                  </to>
                </anchor>
              </controlPr>
            </control>
          </mc:Choice>
        </mc:AlternateContent>
        <mc:AlternateContent xmlns:mc="http://schemas.openxmlformats.org/markup-compatibility/2006">
          <mc:Choice Requires="x14">
            <control shapeId="5854" r:id="rId649" name="Check Box 734">
              <controlPr defaultSize="0" autoFill="0" autoLine="0" autoPict="0">
                <anchor moveWithCells="1">
                  <from>
                    <xdr:col>16</xdr:col>
                    <xdr:colOff>205740</xdr:colOff>
                    <xdr:row>316</xdr:row>
                    <xdr:rowOff>0</xdr:rowOff>
                  </from>
                  <to>
                    <xdr:col>16</xdr:col>
                    <xdr:colOff>419100</xdr:colOff>
                    <xdr:row>316</xdr:row>
                    <xdr:rowOff>243840</xdr:rowOff>
                  </to>
                </anchor>
              </controlPr>
            </control>
          </mc:Choice>
        </mc:AlternateContent>
        <mc:AlternateContent xmlns:mc="http://schemas.openxmlformats.org/markup-compatibility/2006">
          <mc:Choice Requires="x14">
            <control shapeId="5855" r:id="rId650" name="Check Box 735">
              <controlPr defaultSize="0" autoFill="0" autoLine="0" autoPict="0">
                <anchor moveWithCells="1">
                  <from>
                    <xdr:col>16</xdr:col>
                    <xdr:colOff>205740</xdr:colOff>
                    <xdr:row>317</xdr:row>
                    <xdr:rowOff>0</xdr:rowOff>
                  </from>
                  <to>
                    <xdr:col>16</xdr:col>
                    <xdr:colOff>419100</xdr:colOff>
                    <xdr:row>317</xdr:row>
                    <xdr:rowOff>243840</xdr:rowOff>
                  </to>
                </anchor>
              </controlPr>
            </control>
          </mc:Choice>
        </mc:AlternateContent>
        <mc:AlternateContent xmlns:mc="http://schemas.openxmlformats.org/markup-compatibility/2006">
          <mc:Choice Requires="x14">
            <control shapeId="5856" r:id="rId651" name="Check Box 736">
              <controlPr defaultSize="0" autoFill="0" autoLine="0" autoPict="0">
                <anchor moveWithCells="1">
                  <from>
                    <xdr:col>16</xdr:col>
                    <xdr:colOff>205740</xdr:colOff>
                    <xdr:row>317</xdr:row>
                    <xdr:rowOff>0</xdr:rowOff>
                  </from>
                  <to>
                    <xdr:col>16</xdr:col>
                    <xdr:colOff>419100</xdr:colOff>
                    <xdr:row>317</xdr:row>
                    <xdr:rowOff>243840</xdr:rowOff>
                  </to>
                </anchor>
              </controlPr>
            </control>
          </mc:Choice>
        </mc:AlternateContent>
        <mc:AlternateContent xmlns:mc="http://schemas.openxmlformats.org/markup-compatibility/2006">
          <mc:Choice Requires="x14">
            <control shapeId="5857" r:id="rId652" name="Check Box 737">
              <controlPr defaultSize="0" autoFill="0" autoLine="0" autoPict="0">
                <anchor moveWithCells="1">
                  <from>
                    <xdr:col>16</xdr:col>
                    <xdr:colOff>205740</xdr:colOff>
                    <xdr:row>317</xdr:row>
                    <xdr:rowOff>0</xdr:rowOff>
                  </from>
                  <to>
                    <xdr:col>16</xdr:col>
                    <xdr:colOff>419100</xdr:colOff>
                    <xdr:row>317</xdr:row>
                    <xdr:rowOff>243840</xdr:rowOff>
                  </to>
                </anchor>
              </controlPr>
            </control>
          </mc:Choice>
        </mc:AlternateContent>
        <mc:AlternateContent xmlns:mc="http://schemas.openxmlformats.org/markup-compatibility/2006">
          <mc:Choice Requires="x14">
            <control shapeId="5858" r:id="rId653" name="Check Box 738">
              <controlPr defaultSize="0" autoFill="0" autoLine="0" autoPict="0">
                <anchor moveWithCells="1">
                  <from>
                    <xdr:col>16</xdr:col>
                    <xdr:colOff>205740</xdr:colOff>
                    <xdr:row>317</xdr:row>
                    <xdr:rowOff>0</xdr:rowOff>
                  </from>
                  <to>
                    <xdr:col>16</xdr:col>
                    <xdr:colOff>419100</xdr:colOff>
                    <xdr:row>317</xdr:row>
                    <xdr:rowOff>243840</xdr:rowOff>
                  </to>
                </anchor>
              </controlPr>
            </control>
          </mc:Choice>
        </mc:AlternateContent>
        <mc:AlternateContent xmlns:mc="http://schemas.openxmlformats.org/markup-compatibility/2006">
          <mc:Choice Requires="x14">
            <control shapeId="5859" r:id="rId654" name="Check Box 739">
              <controlPr defaultSize="0" autoFill="0" autoLine="0" autoPict="0">
                <anchor moveWithCells="1">
                  <from>
                    <xdr:col>16</xdr:col>
                    <xdr:colOff>205740</xdr:colOff>
                    <xdr:row>318</xdr:row>
                    <xdr:rowOff>0</xdr:rowOff>
                  </from>
                  <to>
                    <xdr:col>16</xdr:col>
                    <xdr:colOff>419100</xdr:colOff>
                    <xdr:row>318</xdr:row>
                    <xdr:rowOff>243840</xdr:rowOff>
                  </to>
                </anchor>
              </controlPr>
            </control>
          </mc:Choice>
        </mc:AlternateContent>
        <mc:AlternateContent xmlns:mc="http://schemas.openxmlformats.org/markup-compatibility/2006">
          <mc:Choice Requires="x14">
            <control shapeId="5860" r:id="rId655" name="Check Box 740">
              <controlPr defaultSize="0" autoFill="0" autoLine="0" autoPict="0">
                <anchor moveWithCells="1">
                  <from>
                    <xdr:col>16</xdr:col>
                    <xdr:colOff>205740</xdr:colOff>
                    <xdr:row>318</xdr:row>
                    <xdr:rowOff>0</xdr:rowOff>
                  </from>
                  <to>
                    <xdr:col>16</xdr:col>
                    <xdr:colOff>419100</xdr:colOff>
                    <xdr:row>318</xdr:row>
                    <xdr:rowOff>243840</xdr:rowOff>
                  </to>
                </anchor>
              </controlPr>
            </control>
          </mc:Choice>
        </mc:AlternateContent>
        <mc:AlternateContent xmlns:mc="http://schemas.openxmlformats.org/markup-compatibility/2006">
          <mc:Choice Requires="x14">
            <control shapeId="5861" r:id="rId656" name="Check Box 741">
              <controlPr defaultSize="0" autoFill="0" autoLine="0" autoPict="0">
                <anchor moveWithCells="1">
                  <from>
                    <xdr:col>16</xdr:col>
                    <xdr:colOff>205740</xdr:colOff>
                    <xdr:row>318</xdr:row>
                    <xdr:rowOff>0</xdr:rowOff>
                  </from>
                  <to>
                    <xdr:col>16</xdr:col>
                    <xdr:colOff>419100</xdr:colOff>
                    <xdr:row>318</xdr:row>
                    <xdr:rowOff>243840</xdr:rowOff>
                  </to>
                </anchor>
              </controlPr>
            </control>
          </mc:Choice>
        </mc:AlternateContent>
        <mc:AlternateContent xmlns:mc="http://schemas.openxmlformats.org/markup-compatibility/2006">
          <mc:Choice Requires="x14">
            <control shapeId="5862" r:id="rId657" name="Check Box 742">
              <controlPr defaultSize="0" autoFill="0" autoLine="0" autoPict="0">
                <anchor moveWithCells="1">
                  <from>
                    <xdr:col>16</xdr:col>
                    <xdr:colOff>205740</xdr:colOff>
                    <xdr:row>318</xdr:row>
                    <xdr:rowOff>0</xdr:rowOff>
                  </from>
                  <to>
                    <xdr:col>16</xdr:col>
                    <xdr:colOff>419100</xdr:colOff>
                    <xdr:row>318</xdr:row>
                    <xdr:rowOff>243840</xdr:rowOff>
                  </to>
                </anchor>
              </controlPr>
            </control>
          </mc:Choice>
        </mc:AlternateContent>
        <mc:AlternateContent xmlns:mc="http://schemas.openxmlformats.org/markup-compatibility/2006">
          <mc:Choice Requires="x14">
            <control shapeId="5863" r:id="rId658" name="Check Box 743">
              <controlPr defaultSize="0" autoFill="0" autoLine="0" autoPict="0">
                <anchor moveWithCells="1">
                  <from>
                    <xdr:col>16</xdr:col>
                    <xdr:colOff>205740</xdr:colOff>
                    <xdr:row>320</xdr:row>
                    <xdr:rowOff>0</xdr:rowOff>
                  </from>
                  <to>
                    <xdr:col>16</xdr:col>
                    <xdr:colOff>419100</xdr:colOff>
                    <xdr:row>320</xdr:row>
                    <xdr:rowOff>243840</xdr:rowOff>
                  </to>
                </anchor>
              </controlPr>
            </control>
          </mc:Choice>
        </mc:AlternateContent>
        <mc:AlternateContent xmlns:mc="http://schemas.openxmlformats.org/markup-compatibility/2006">
          <mc:Choice Requires="x14">
            <control shapeId="5864" r:id="rId659" name="Check Box 744">
              <controlPr defaultSize="0" autoFill="0" autoLine="0" autoPict="0">
                <anchor moveWithCells="1">
                  <from>
                    <xdr:col>16</xdr:col>
                    <xdr:colOff>205740</xdr:colOff>
                    <xdr:row>320</xdr:row>
                    <xdr:rowOff>0</xdr:rowOff>
                  </from>
                  <to>
                    <xdr:col>16</xdr:col>
                    <xdr:colOff>419100</xdr:colOff>
                    <xdr:row>320</xdr:row>
                    <xdr:rowOff>243840</xdr:rowOff>
                  </to>
                </anchor>
              </controlPr>
            </control>
          </mc:Choice>
        </mc:AlternateContent>
        <mc:AlternateContent xmlns:mc="http://schemas.openxmlformats.org/markup-compatibility/2006">
          <mc:Choice Requires="x14">
            <control shapeId="5865" r:id="rId660" name="Check Box 745">
              <controlPr defaultSize="0" autoFill="0" autoLine="0" autoPict="0">
                <anchor moveWithCells="1">
                  <from>
                    <xdr:col>16</xdr:col>
                    <xdr:colOff>205740</xdr:colOff>
                    <xdr:row>320</xdr:row>
                    <xdr:rowOff>0</xdr:rowOff>
                  </from>
                  <to>
                    <xdr:col>16</xdr:col>
                    <xdr:colOff>419100</xdr:colOff>
                    <xdr:row>320</xdr:row>
                    <xdr:rowOff>243840</xdr:rowOff>
                  </to>
                </anchor>
              </controlPr>
            </control>
          </mc:Choice>
        </mc:AlternateContent>
        <mc:AlternateContent xmlns:mc="http://schemas.openxmlformats.org/markup-compatibility/2006">
          <mc:Choice Requires="x14">
            <control shapeId="5866" r:id="rId661" name="Check Box 746">
              <controlPr defaultSize="0" autoFill="0" autoLine="0" autoPict="0">
                <anchor moveWithCells="1">
                  <from>
                    <xdr:col>16</xdr:col>
                    <xdr:colOff>205740</xdr:colOff>
                    <xdr:row>320</xdr:row>
                    <xdr:rowOff>0</xdr:rowOff>
                  </from>
                  <to>
                    <xdr:col>16</xdr:col>
                    <xdr:colOff>419100</xdr:colOff>
                    <xdr:row>320</xdr:row>
                    <xdr:rowOff>243840</xdr:rowOff>
                  </to>
                </anchor>
              </controlPr>
            </control>
          </mc:Choice>
        </mc:AlternateContent>
        <mc:AlternateContent xmlns:mc="http://schemas.openxmlformats.org/markup-compatibility/2006">
          <mc:Choice Requires="x14">
            <control shapeId="5867" r:id="rId662" name="Check Box 747">
              <controlPr defaultSize="0" autoFill="0" autoLine="0" autoPict="0">
                <anchor moveWithCells="1">
                  <from>
                    <xdr:col>16</xdr:col>
                    <xdr:colOff>205740</xdr:colOff>
                    <xdr:row>321</xdr:row>
                    <xdr:rowOff>0</xdr:rowOff>
                  </from>
                  <to>
                    <xdr:col>16</xdr:col>
                    <xdr:colOff>419100</xdr:colOff>
                    <xdr:row>321</xdr:row>
                    <xdr:rowOff>243840</xdr:rowOff>
                  </to>
                </anchor>
              </controlPr>
            </control>
          </mc:Choice>
        </mc:AlternateContent>
        <mc:AlternateContent xmlns:mc="http://schemas.openxmlformats.org/markup-compatibility/2006">
          <mc:Choice Requires="x14">
            <control shapeId="5868" r:id="rId663" name="Check Box 748">
              <controlPr defaultSize="0" autoFill="0" autoLine="0" autoPict="0">
                <anchor moveWithCells="1">
                  <from>
                    <xdr:col>16</xdr:col>
                    <xdr:colOff>205740</xdr:colOff>
                    <xdr:row>321</xdr:row>
                    <xdr:rowOff>0</xdr:rowOff>
                  </from>
                  <to>
                    <xdr:col>16</xdr:col>
                    <xdr:colOff>419100</xdr:colOff>
                    <xdr:row>321</xdr:row>
                    <xdr:rowOff>243840</xdr:rowOff>
                  </to>
                </anchor>
              </controlPr>
            </control>
          </mc:Choice>
        </mc:AlternateContent>
        <mc:AlternateContent xmlns:mc="http://schemas.openxmlformats.org/markup-compatibility/2006">
          <mc:Choice Requires="x14">
            <control shapeId="5869" r:id="rId664" name="Check Box 749">
              <controlPr defaultSize="0" autoFill="0" autoLine="0" autoPict="0">
                <anchor moveWithCells="1">
                  <from>
                    <xdr:col>16</xdr:col>
                    <xdr:colOff>205740</xdr:colOff>
                    <xdr:row>321</xdr:row>
                    <xdr:rowOff>0</xdr:rowOff>
                  </from>
                  <to>
                    <xdr:col>16</xdr:col>
                    <xdr:colOff>419100</xdr:colOff>
                    <xdr:row>321</xdr:row>
                    <xdr:rowOff>243840</xdr:rowOff>
                  </to>
                </anchor>
              </controlPr>
            </control>
          </mc:Choice>
        </mc:AlternateContent>
        <mc:AlternateContent xmlns:mc="http://schemas.openxmlformats.org/markup-compatibility/2006">
          <mc:Choice Requires="x14">
            <control shapeId="5870" r:id="rId665" name="Check Box 750">
              <controlPr defaultSize="0" autoFill="0" autoLine="0" autoPict="0">
                <anchor moveWithCells="1">
                  <from>
                    <xdr:col>16</xdr:col>
                    <xdr:colOff>205740</xdr:colOff>
                    <xdr:row>321</xdr:row>
                    <xdr:rowOff>0</xdr:rowOff>
                  </from>
                  <to>
                    <xdr:col>16</xdr:col>
                    <xdr:colOff>419100</xdr:colOff>
                    <xdr:row>321</xdr:row>
                    <xdr:rowOff>243840</xdr:rowOff>
                  </to>
                </anchor>
              </controlPr>
            </control>
          </mc:Choice>
        </mc:AlternateContent>
        <mc:AlternateContent xmlns:mc="http://schemas.openxmlformats.org/markup-compatibility/2006">
          <mc:Choice Requires="x14">
            <control shapeId="5871" r:id="rId666" name="Check Box 751">
              <controlPr defaultSize="0" autoFill="0" autoLine="0" autoPict="0">
                <anchor moveWithCells="1">
                  <from>
                    <xdr:col>16</xdr:col>
                    <xdr:colOff>205740</xdr:colOff>
                    <xdr:row>322</xdr:row>
                    <xdr:rowOff>0</xdr:rowOff>
                  </from>
                  <to>
                    <xdr:col>16</xdr:col>
                    <xdr:colOff>419100</xdr:colOff>
                    <xdr:row>322</xdr:row>
                    <xdr:rowOff>243840</xdr:rowOff>
                  </to>
                </anchor>
              </controlPr>
            </control>
          </mc:Choice>
        </mc:AlternateContent>
        <mc:AlternateContent xmlns:mc="http://schemas.openxmlformats.org/markup-compatibility/2006">
          <mc:Choice Requires="x14">
            <control shapeId="5872" r:id="rId667" name="Check Box 752">
              <controlPr defaultSize="0" autoFill="0" autoLine="0" autoPict="0">
                <anchor moveWithCells="1">
                  <from>
                    <xdr:col>16</xdr:col>
                    <xdr:colOff>205740</xdr:colOff>
                    <xdr:row>322</xdr:row>
                    <xdr:rowOff>0</xdr:rowOff>
                  </from>
                  <to>
                    <xdr:col>16</xdr:col>
                    <xdr:colOff>419100</xdr:colOff>
                    <xdr:row>322</xdr:row>
                    <xdr:rowOff>243840</xdr:rowOff>
                  </to>
                </anchor>
              </controlPr>
            </control>
          </mc:Choice>
        </mc:AlternateContent>
        <mc:AlternateContent xmlns:mc="http://schemas.openxmlformats.org/markup-compatibility/2006">
          <mc:Choice Requires="x14">
            <control shapeId="5873" r:id="rId668" name="Check Box 753">
              <controlPr defaultSize="0" autoFill="0" autoLine="0" autoPict="0">
                <anchor moveWithCells="1">
                  <from>
                    <xdr:col>16</xdr:col>
                    <xdr:colOff>205740</xdr:colOff>
                    <xdr:row>322</xdr:row>
                    <xdr:rowOff>0</xdr:rowOff>
                  </from>
                  <to>
                    <xdr:col>16</xdr:col>
                    <xdr:colOff>419100</xdr:colOff>
                    <xdr:row>322</xdr:row>
                    <xdr:rowOff>243840</xdr:rowOff>
                  </to>
                </anchor>
              </controlPr>
            </control>
          </mc:Choice>
        </mc:AlternateContent>
        <mc:AlternateContent xmlns:mc="http://schemas.openxmlformats.org/markup-compatibility/2006">
          <mc:Choice Requires="x14">
            <control shapeId="5874" r:id="rId669" name="Check Box 754">
              <controlPr defaultSize="0" autoFill="0" autoLine="0" autoPict="0">
                <anchor moveWithCells="1">
                  <from>
                    <xdr:col>16</xdr:col>
                    <xdr:colOff>205740</xdr:colOff>
                    <xdr:row>322</xdr:row>
                    <xdr:rowOff>0</xdr:rowOff>
                  </from>
                  <to>
                    <xdr:col>16</xdr:col>
                    <xdr:colOff>419100</xdr:colOff>
                    <xdr:row>322</xdr:row>
                    <xdr:rowOff>243840</xdr:rowOff>
                  </to>
                </anchor>
              </controlPr>
            </control>
          </mc:Choice>
        </mc:AlternateContent>
        <mc:AlternateContent xmlns:mc="http://schemas.openxmlformats.org/markup-compatibility/2006">
          <mc:Choice Requires="x14">
            <control shapeId="5875" r:id="rId670" name="Check Box 755">
              <controlPr defaultSize="0" autoFill="0" autoLine="0" autoPict="0">
                <anchor moveWithCells="1">
                  <from>
                    <xdr:col>16</xdr:col>
                    <xdr:colOff>205740</xdr:colOff>
                    <xdr:row>323</xdr:row>
                    <xdr:rowOff>0</xdr:rowOff>
                  </from>
                  <to>
                    <xdr:col>16</xdr:col>
                    <xdr:colOff>419100</xdr:colOff>
                    <xdr:row>323</xdr:row>
                    <xdr:rowOff>243840</xdr:rowOff>
                  </to>
                </anchor>
              </controlPr>
            </control>
          </mc:Choice>
        </mc:AlternateContent>
        <mc:AlternateContent xmlns:mc="http://schemas.openxmlformats.org/markup-compatibility/2006">
          <mc:Choice Requires="x14">
            <control shapeId="5876" r:id="rId671" name="Check Box 756">
              <controlPr defaultSize="0" autoFill="0" autoLine="0" autoPict="0">
                <anchor moveWithCells="1">
                  <from>
                    <xdr:col>16</xdr:col>
                    <xdr:colOff>205740</xdr:colOff>
                    <xdr:row>323</xdr:row>
                    <xdr:rowOff>0</xdr:rowOff>
                  </from>
                  <to>
                    <xdr:col>16</xdr:col>
                    <xdr:colOff>419100</xdr:colOff>
                    <xdr:row>323</xdr:row>
                    <xdr:rowOff>243840</xdr:rowOff>
                  </to>
                </anchor>
              </controlPr>
            </control>
          </mc:Choice>
        </mc:AlternateContent>
        <mc:AlternateContent xmlns:mc="http://schemas.openxmlformats.org/markup-compatibility/2006">
          <mc:Choice Requires="x14">
            <control shapeId="5877" r:id="rId672" name="Check Box 757">
              <controlPr defaultSize="0" autoFill="0" autoLine="0" autoPict="0">
                <anchor moveWithCells="1">
                  <from>
                    <xdr:col>16</xdr:col>
                    <xdr:colOff>205740</xdr:colOff>
                    <xdr:row>323</xdr:row>
                    <xdr:rowOff>0</xdr:rowOff>
                  </from>
                  <to>
                    <xdr:col>16</xdr:col>
                    <xdr:colOff>419100</xdr:colOff>
                    <xdr:row>323</xdr:row>
                    <xdr:rowOff>243840</xdr:rowOff>
                  </to>
                </anchor>
              </controlPr>
            </control>
          </mc:Choice>
        </mc:AlternateContent>
        <mc:AlternateContent xmlns:mc="http://schemas.openxmlformats.org/markup-compatibility/2006">
          <mc:Choice Requires="x14">
            <control shapeId="5878" r:id="rId673" name="Check Box 758">
              <controlPr defaultSize="0" autoFill="0" autoLine="0" autoPict="0">
                <anchor moveWithCells="1">
                  <from>
                    <xdr:col>16</xdr:col>
                    <xdr:colOff>205740</xdr:colOff>
                    <xdr:row>323</xdr:row>
                    <xdr:rowOff>0</xdr:rowOff>
                  </from>
                  <to>
                    <xdr:col>16</xdr:col>
                    <xdr:colOff>419100</xdr:colOff>
                    <xdr:row>323</xdr:row>
                    <xdr:rowOff>243840</xdr:rowOff>
                  </to>
                </anchor>
              </controlPr>
            </control>
          </mc:Choice>
        </mc:AlternateContent>
        <mc:AlternateContent xmlns:mc="http://schemas.openxmlformats.org/markup-compatibility/2006">
          <mc:Choice Requires="x14">
            <control shapeId="5879" r:id="rId674" name="Check Box 759">
              <controlPr defaultSize="0" autoFill="0" autoLine="0" autoPict="0">
                <anchor moveWithCells="1">
                  <from>
                    <xdr:col>16</xdr:col>
                    <xdr:colOff>205740</xdr:colOff>
                    <xdr:row>324</xdr:row>
                    <xdr:rowOff>0</xdr:rowOff>
                  </from>
                  <to>
                    <xdr:col>16</xdr:col>
                    <xdr:colOff>419100</xdr:colOff>
                    <xdr:row>324</xdr:row>
                    <xdr:rowOff>243840</xdr:rowOff>
                  </to>
                </anchor>
              </controlPr>
            </control>
          </mc:Choice>
        </mc:AlternateContent>
        <mc:AlternateContent xmlns:mc="http://schemas.openxmlformats.org/markup-compatibility/2006">
          <mc:Choice Requires="x14">
            <control shapeId="5880" r:id="rId675" name="Check Box 760">
              <controlPr defaultSize="0" autoFill="0" autoLine="0" autoPict="0">
                <anchor moveWithCells="1">
                  <from>
                    <xdr:col>16</xdr:col>
                    <xdr:colOff>205740</xdr:colOff>
                    <xdr:row>324</xdr:row>
                    <xdr:rowOff>0</xdr:rowOff>
                  </from>
                  <to>
                    <xdr:col>16</xdr:col>
                    <xdr:colOff>419100</xdr:colOff>
                    <xdr:row>324</xdr:row>
                    <xdr:rowOff>243840</xdr:rowOff>
                  </to>
                </anchor>
              </controlPr>
            </control>
          </mc:Choice>
        </mc:AlternateContent>
        <mc:AlternateContent xmlns:mc="http://schemas.openxmlformats.org/markup-compatibility/2006">
          <mc:Choice Requires="x14">
            <control shapeId="5881" r:id="rId676" name="Check Box 761">
              <controlPr defaultSize="0" autoFill="0" autoLine="0" autoPict="0">
                <anchor moveWithCells="1">
                  <from>
                    <xdr:col>16</xdr:col>
                    <xdr:colOff>205740</xdr:colOff>
                    <xdr:row>324</xdr:row>
                    <xdr:rowOff>0</xdr:rowOff>
                  </from>
                  <to>
                    <xdr:col>16</xdr:col>
                    <xdr:colOff>419100</xdr:colOff>
                    <xdr:row>324</xdr:row>
                    <xdr:rowOff>243840</xdr:rowOff>
                  </to>
                </anchor>
              </controlPr>
            </control>
          </mc:Choice>
        </mc:AlternateContent>
        <mc:AlternateContent xmlns:mc="http://schemas.openxmlformats.org/markup-compatibility/2006">
          <mc:Choice Requires="x14">
            <control shapeId="5882" r:id="rId677" name="Check Box 762">
              <controlPr defaultSize="0" autoFill="0" autoLine="0" autoPict="0">
                <anchor moveWithCells="1">
                  <from>
                    <xdr:col>16</xdr:col>
                    <xdr:colOff>205740</xdr:colOff>
                    <xdr:row>324</xdr:row>
                    <xdr:rowOff>0</xdr:rowOff>
                  </from>
                  <to>
                    <xdr:col>16</xdr:col>
                    <xdr:colOff>419100</xdr:colOff>
                    <xdr:row>324</xdr:row>
                    <xdr:rowOff>243840</xdr:rowOff>
                  </to>
                </anchor>
              </controlPr>
            </control>
          </mc:Choice>
        </mc:AlternateContent>
        <mc:AlternateContent xmlns:mc="http://schemas.openxmlformats.org/markup-compatibility/2006">
          <mc:Choice Requires="x14">
            <control shapeId="5883" r:id="rId678" name="Check Box 763">
              <controlPr defaultSize="0" autoFill="0" autoLine="0" autoPict="0">
                <anchor moveWithCells="1">
                  <from>
                    <xdr:col>16</xdr:col>
                    <xdr:colOff>205740</xdr:colOff>
                    <xdr:row>325</xdr:row>
                    <xdr:rowOff>0</xdr:rowOff>
                  </from>
                  <to>
                    <xdr:col>16</xdr:col>
                    <xdr:colOff>419100</xdr:colOff>
                    <xdr:row>325</xdr:row>
                    <xdr:rowOff>243840</xdr:rowOff>
                  </to>
                </anchor>
              </controlPr>
            </control>
          </mc:Choice>
        </mc:AlternateContent>
        <mc:AlternateContent xmlns:mc="http://schemas.openxmlformats.org/markup-compatibility/2006">
          <mc:Choice Requires="x14">
            <control shapeId="5884" r:id="rId679" name="Check Box 764">
              <controlPr defaultSize="0" autoFill="0" autoLine="0" autoPict="0">
                <anchor moveWithCells="1">
                  <from>
                    <xdr:col>16</xdr:col>
                    <xdr:colOff>205740</xdr:colOff>
                    <xdr:row>325</xdr:row>
                    <xdr:rowOff>0</xdr:rowOff>
                  </from>
                  <to>
                    <xdr:col>16</xdr:col>
                    <xdr:colOff>419100</xdr:colOff>
                    <xdr:row>325</xdr:row>
                    <xdr:rowOff>243840</xdr:rowOff>
                  </to>
                </anchor>
              </controlPr>
            </control>
          </mc:Choice>
        </mc:AlternateContent>
        <mc:AlternateContent xmlns:mc="http://schemas.openxmlformats.org/markup-compatibility/2006">
          <mc:Choice Requires="x14">
            <control shapeId="5885" r:id="rId680" name="Check Box 765">
              <controlPr defaultSize="0" autoFill="0" autoLine="0" autoPict="0">
                <anchor moveWithCells="1">
                  <from>
                    <xdr:col>16</xdr:col>
                    <xdr:colOff>205740</xdr:colOff>
                    <xdr:row>325</xdr:row>
                    <xdr:rowOff>0</xdr:rowOff>
                  </from>
                  <to>
                    <xdr:col>16</xdr:col>
                    <xdr:colOff>419100</xdr:colOff>
                    <xdr:row>325</xdr:row>
                    <xdr:rowOff>243840</xdr:rowOff>
                  </to>
                </anchor>
              </controlPr>
            </control>
          </mc:Choice>
        </mc:AlternateContent>
        <mc:AlternateContent xmlns:mc="http://schemas.openxmlformats.org/markup-compatibility/2006">
          <mc:Choice Requires="x14">
            <control shapeId="5886" r:id="rId681" name="Check Box 766">
              <controlPr defaultSize="0" autoFill="0" autoLine="0" autoPict="0">
                <anchor moveWithCells="1">
                  <from>
                    <xdr:col>16</xdr:col>
                    <xdr:colOff>205740</xdr:colOff>
                    <xdr:row>325</xdr:row>
                    <xdr:rowOff>0</xdr:rowOff>
                  </from>
                  <to>
                    <xdr:col>16</xdr:col>
                    <xdr:colOff>419100</xdr:colOff>
                    <xdr:row>325</xdr:row>
                    <xdr:rowOff>243840</xdr:rowOff>
                  </to>
                </anchor>
              </controlPr>
            </control>
          </mc:Choice>
        </mc:AlternateContent>
        <mc:AlternateContent xmlns:mc="http://schemas.openxmlformats.org/markup-compatibility/2006">
          <mc:Choice Requires="x14">
            <control shapeId="5887" r:id="rId682" name="Check Box 767">
              <controlPr defaultSize="0" autoFill="0" autoLine="0" autoPict="0">
                <anchor moveWithCells="1">
                  <from>
                    <xdr:col>16</xdr:col>
                    <xdr:colOff>205740</xdr:colOff>
                    <xdr:row>326</xdr:row>
                    <xdr:rowOff>0</xdr:rowOff>
                  </from>
                  <to>
                    <xdr:col>16</xdr:col>
                    <xdr:colOff>419100</xdr:colOff>
                    <xdr:row>326</xdr:row>
                    <xdr:rowOff>243840</xdr:rowOff>
                  </to>
                </anchor>
              </controlPr>
            </control>
          </mc:Choice>
        </mc:AlternateContent>
        <mc:AlternateContent xmlns:mc="http://schemas.openxmlformats.org/markup-compatibility/2006">
          <mc:Choice Requires="x14">
            <control shapeId="5888" r:id="rId683" name="Check Box 768">
              <controlPr defaultSize="0" autoFill="0" autoLine="0" autoPict="0">
                <anchor moveWithCells="1">
                  <from>
                    <xdr:col>16</xdr:col>
                    <xdr:colOff>205740</xdr:colOff>
                    <xdr:row>326</xdr:row>
                    <xdr:rowOff>0</xdr:rowOff>
                  </from>
                  <to>
                    <xdr:col>16</xdr:col>
                    <xdr:colOff>419100</xdr:colOff>
                    <xdr:row>326</xdr:row>
                    <xdr:rowOff>243840</xdr:rowOff>
                  </to>
                </anchor>
              </controlPr>
            </control>
          </mc:Choice>
        </mc:AlternateContent>
        <mc:AlternateContent xmlns:mc="http://schemas.openxmlformats.org/markup-compatibility/2006">
          <mc:Choice Requires="x14">
            <control shapeId="5889" r:id="rId684" name="Check Box 769">
              <controlPr defaultSize="0" autoFill="0" autoLine="0" autoPict="0">
                <anchor moveWithCells="1">
                  <from>
                    <xdr:col>16</xdr:col>
                    <xdr:colOff>205740</xdr:colOff>
                    <xdr:row>326</xdr:row>
                    <xdr:rowOff>0</xdr:rowOff>
                  </from>
                  <to>
                    <xdr:col>16</xdr:col>
                    <xdr:colOff>419100</xdr:colOff>
                    <xdr:row>326</xdr:row>
                    <xdr:rowOff>243840</xdr:rowOff>
                  </to>
                </anchor>
              </controlPr>
            </control>
          </mc:Choice>
        </mc:AlternateContent>
        <mc:AlternateContent xmlns:mc="http://schemas.openxmlformats.org/markup-compatibility/2006">
          <mc:Choice Requires="x14">
            <control shapeId="5890" r:id="rId685" name="Check Box 770">
              <controlPr defaultSize="0" autoFill="0" autoLine="0" autoPict="0">
                <anchor moveWithCells="1">
                  <from>
                    <xdr:col>16</xdr:col>
                    <xdr:colOff>205740</xdr:colOff>
                    <xdr:row>326</xdr:row>
                    <xdr:rowOff>0</xdr:rowOff>
                  </from>
                  <to>
                    <xdr:col>16</xdr:col>
                    <xdr:colOff>419100</xdr:colOff>
                    <xdr:row>326</xdr:row>
                    <xdr:rowOff>243840</xdr:rowOff>
                  </to>
                </anchor>
              </controlPr>
            </control>
          </mc:Choice>
        </mc:AlternateContent>
        <mc:AlternateContent xmlns:mc="http://schemas.openxmlformats.org/markup-compatibility/2006">
          <mc:Choice Requires="x14">
            <control shapeId="5891" r:id="rId686" name="Check Box 771">
              <controlPr defaultSize="0" autoFill="0" autoLine="0" autoPict="0">
                <anchor moveWithCells="1">
                  <from>
                    <xdr:col>16</xdr:col>
                    <xdr:colOff>205740</xdr:colOff>
                    <xdr:row>327</xdr:row>
                    <xdr:rowOff>0</xdr:rowOff>
                  </from>
                  <to>
                    <xdr:col>16</xdr:col>
                    <xdr:colOff>419100</xdr:colOff>
                    <xdr:row>327</xdr:row>
                    <xdr:rowOff>243840</xdr:rowOff>
                  </to>
                </anchor>
              </controlPr>
            </control>
          </mc:Choice>
        </mc:AlternateContent>
        <mc:AlternateContent xmlns:mc="http://schemas.openxmlformats.org/markup-compatibility/2006">
          <mc:Choice Requires="x14">
            <control shapeId="5892" r:id="rId687" name="Check Box 772">
              <controlPr defaultSize="0" autoFill="0" autoLine="0" autoPict="0">
                <anchor moveWithCells="1">
                  <from>
                    <xdr:col>16</xdr:col>
                    <xdr:colOff>205740</xdr:colOff>
                    <xdr:row>327</xdr:row>
                    <xdr:rowOff>0</xdr:rowOff>
                  </from>
                  <to>
                    <xdr:col>16</xdr:col>
                    <xdr:colOff>419100</xdr:colOff>
                    <xdr:row>327</xdr:row>
                    <xdr:rowOff>243840</xdr:rowOff>
                  </to>
                </anchor>
              </controlPr>
            </control>
          </mc:Choice>
        </mc:AlternateContent>
        <mc:AlternateContent xmlns:mc="http://schemas.openxmlformats.org/markup-compatibility/2006">
          <mc:Choice Requires="x14">
            <control shapeId="5893" r:id="rId688" name="Check Box 773">
              <controlPr defaultSize="0" autoFill="0" autoLine="0" autoPict="0">
                <anchor moveWithCells="1">
                  <from>
                    <xdr:col>16</xdr:col>
                    <xdr:colOff>205740</xdr:colOff>
                    <xdr:row>327</xdr:row>
                    <xdr:rowOff>0</xdr:rowOff>
                  </from>
                  <to>
                    <xdr:col>16</xdr:col>
                    <xdr:colOff>419100</xdr:colOff>
                    <xdr:row>327</xdr:row>
                    <xdr:rowOff>243840</xdr:rowOff>
                  </to>
                </anchor>
              </controlPr>
            </control>
          </mc:Choice>
        </mc:AlternateContent>
        <mc:AlternateContent xmlns:mc="http://schemas.openxmlformats.org/markup-compatibility/2006">
          <mc:Choice Requires="x14">
            <control shapeId="5894" r:id="rId689" name="Check Box 774">
              <controlPr defaultSize="0" autoFill="0" autoLine="0" autoPict="0">
                <anchor moveWithCells="1">
                  <from>
                    <xdr:col>16</xdr:col>
                    <xdr:colOff>205740</xdr:colOff>
                    <xdr:row>327</xdr:row>
                    <xdr:rowOff>0</xdr:rowOff>
                  </from>
                  <to>
                    <xdr:col>16</xdr:col>
                    <xdr:colOff>419100</xdr:colOff>
                    <xdr:row>327</xdr:row>
                    <xdr:rowOff>243840</xdr:rowOff>
                  </to>
                </anchor>
              </controlPr>
            </control>
          </mc:Choice>
        </mc:AlternateContent>
        <mc:AlternateContent xmlns:mc="http://schemas.openxmlformats.org/markup-compatibility/2006">
          <mc:Choice Requires="x14">
            <control shapeId="5895" r:id="rId690" name="Check Box 775">
              <controlPr defaultSize="0" autoFill="0" autoLine="0" autoPict="0">
                <anchor moveWithCells="1">
                  <from>
                    <xdr:col>16</xdr:col>
                    <xdr:colOff>205740</xdr:colOff>
                    <xdr:row>328</xdr:row>
                    <xdr:rowOff>0</xdr:rowOff>
                  </from>
                  <to>
                    <xdr:col>16</xdr:col>
                    <xdr:colOff>419100</xdr:colOff>
                    <xdr:row>328</xdr:row>
                    <xdr:rowOff>243840</xdr:rowOff>
                  </to>
                </anchor>
              </controlPr>
            </control>
          </mc:Choice>
        </mc:AlternateContent>
        <mc:AlternateContent xmlns:mc="http://schemas.openxmlformats.org/markup-compatibility/2006">
          <mc:Choice Requires="x14">
            <control shapeId="5896" r:id="rId691" name="Check Box 776">
              <controlPr defaultSize="0" autoFill="0" autoLine="0" autoPict="0">
                <anchor moveWithCells="1">
                  <from>
                    <xdr:col>16</xdr:col>
                    <xdr:colOff>205740</xdr:colOff>
                    <xdr:row>328</xdr:row>
                    <xdr:rowOff>0</xdr:rowOff>
                  </from>
                  <to>
                    <xdr:col>16</xdr:col>
                    <xdr:colOff>419100</xdr:colOff>
                    <xdr:row>328</xdr:row>
                    <xdr:rowOff>243840</xdr:rowOff>
                  </to>
                </anchor>
              </controlPr>
            </control>
          </mc:Choice>
        </mc:AlternateContent>
        <mc:AlternateContent xmlns:mc="http://schemas.openxmlformats.org/markup-compatibility/2006">
          <mc:Choice Requires="x14">
            <control shapeId="5897" r:id="rId692" name="Check Box 777">
              <controlPr defaultSize="0" autoFill="0" autoLine="0" autoPict="0">
                <anchor moveWithCells="1">
                  <from>
                    <xdr:col>16</xdr:col>
                    <xdr:colOff>205740</xdr:colOff>
                    <xdr:row>328</xdr:row>
                    <xdr:rowOff>0</xdr:rowOff>
                  </from>
                  <to>
                    <xdr:col>16</xdr:col>
                    <xdr:colOff>419100</xdr:colOff>
                    <xdr:row>328</xdr:row>
                    <xdr:rowOff>243840</xdr:rowOff>
                  </to>
                </anchor>
              </controlPr>
            </control>
          </mc:Choice>
        </mc:AlternateContent>
        <mc:AlternateContent xmlns:mc="http://schemas.openxmlformats.org/markup-compatibility/2006">
          <mc:Choice Requires="x14">
            <control shapeId="5898" r:id="rId693" name="Check Box 778">
              <controlPr defaultSize="0" autoFill="0" autoLine="0" autoPict="0">
                <anchor moveWithCells="1">
                  <from>
                    <xdr:col>16</xdr:col>
                    <xdr:colOff>205740</xdr:colOff>
                    <xdr:row>328</xdr:row>
                    <xdr:rowOff>0</xdr:rowOff>
                  </from>
                  <to>
                    <xdr:col>16</xdr:col>
                    <xdr:colOff>419100</xdr:colOff>
                    <xdr:row>328</xdr:row>
                    <xdr:rowOff>243840</xdr:rowOff>
                  </to>
                </anchor>
              </controlPr>
            </control>
          </mc:Choice>
        </mc:AlternateContent>
        <mc:AlternateContent xmlns:mc="http://schemas.openxmlformats.org/markup-compatibility/2006">
          <mc:Choice Requires="x14">
            <control shapeId="5899" r:id="rId694" name="Check Box 779">
              <controlPr defaultSize="0" autoFill="0" autoLine="0" autoPict="0">
                <anchor moveWithCells="1">
                  <from>
                    <xdr:col>16</xdr:col>
                    <xdr:colOff>205740</xdr:colOff>
                    <xdr:row>330</xdr:row>
                    <xdr:rowOff>0</xdr:rowOff>
                  </from>
                  <to>
                    <xdr:col>16</xdr:col>
                    <xdr:colOff>419100</xdr:colOff>
                    <xdr:row>330</xdr:row>
                    <xdr:rowOff>243840</xdr:rowOff>
                  </to>
                </anchor>
              </controlPr>
            </control>
          </mc:Choice>
        </mc:AlternateContent>
        <mc:AlternateContent xmlns:mc="http://schemas.openxmlformats.org/markup-compatibility/2006">
          <mc:Choice Requires="x14">
            <control shapeId="5900" r:id="rId695" name="Check Box 780">
              <controlPr defaultSize="0" autoFill="0" autoLine="0" autoPict="0">
                <anchor moveWithCells="1">
                  <from>
                    <xdr:col>16</xdr:col>
                    <xdr:colOff>205740</xdr:colOff>
                    <xdr:row>330</xdr:row>
                    <xdr:rowOff>0</xdr:rowOff>
                  </from>
                  <to>
                    <xdr:col>16</xdr:col>
                    <xdr:colOff>419100</xdr:colOff>
                    <xdr:row>330</xdr:row>
                    <xdr:rowOff>243840</xdr:rowOff>
                  </to>
                </anchor>
              </controlPr>
            </control>
          </mc:Choice>
        </mc:AlternateContent>
        <mc:AlternateContent xmlns:mc="http://schemas.openxmlformats.org/markup-compatibility/2006">
          <mc:Choice Requires="x14">
            <control shapeId="5901" r:id="rId696" name="Check Box 781">
              <controlPr defaultSize="0" autoFill="0" autoLine="0" autoPict="0">
                <anchor moveWithCells="1">
                  <from>
                    <xdr:col>16</xdr:col>
                    <xdr:colOff>205740</xdr:colOff>
                    <xdr:row>330</xdr:row>
                    <xdr:rowOff>0</xdr:rowOff>
                  </from>
                  <to>
                    <xdr:col>16</xdr:col>
                    <xdr:colOff>419100</xdr:colOff>
                    <xdr:row>330</xdr:row>
                    <xdr:rowOff>243840</xdr:rowOff>
                  </to>
                </anchor>
              </controlPr>
            </control>
          </mc:Choice>
        </mc:AlternateContent>
        <mc:AlternateContent xmlns:mc="http://schemas.openxmlformats.org/markup-compatibility/2006">
          <mc:Choice Requires="x14">
            <control shapeId="5902" r:id="rId697" name="Check Box 782">
              <controlPr defaultSize="0" autoFill="0" autoLine="0" autoPict="0">
                <anchor moveWithCells="1">
                  <from>
                    <xdr:col>16</xdr:col>
                    <xdr:colOff>205740</xdr:colOff>
                    <xdr:row>330</xdr:row>
                    <xdr:rowOff>0</xdr:rowOff>
                  </from>
                  <to>
                    <xdr:col>16</xdr:col>
                    <xdr:colOff>419100</xdr:colOff>
                    <xdr:row>330</xdr:row>
                    <xdr:rowOff>243840</xdr:rowOff>
                  </to>
                </anchor>
              </controlPr>
            </control>
          </mc:Choice>
        </mc:AlternateContent>
        <mc:AlternateContent xmlns:mc="http://schemas.openxmlformats.org/markup-compatibility/2006">
          <mc:Choice Requires="x14">
            <control shapeId="5903" r:id="rId698" name="Check Box 783">
              <controlPr defaultSize="0" autoFill="0" autoLine="0" autoPict="0">
                <anchor moveWithCells="1">
                  <from>
                    <xdr:col>16</xdr:col>
                    <xdr:colOff>205740</xdr:colOff>
                    <xdr:row>331</xdr:row>
                    <xdr:rowOff>0</xdr:rowOff>
                  </from>
                  <to>
                    <xdr:col>16</xdr:col>
                    <xdr:colOff>419100</xdr:colOff>
                    <xdr:row>331</xdr:row>
                    <xdr:rowOff>243840</xdr:rowOff>
                  </to>
                </anchor>
              </controlPr>
            </control>
          </mc:Choice>
        </mc:AlternateContent>
        <mc:AlternateContent xmlns:mc="http://schemas.openxmlformats.org/markup-compatibility/2006">
          <mc:Choice Requires="x14">
            <control shapeId="5904" r:id="rId699" name="Check Box 784">
              <controlPr defaultSize="0" autoFill="0" autoLine="0" autoPict="0">
                <anchor moveWithCells="1">
                  <from>
                    <xdr:col>16</xdr:col>
                    <xdr:colOff>205740</xdr:colOff>
                    <xdr:row>331</xdr:row>
                    <xdr:rowOff>0</xdr:rowOff>
                  </from>
                  <to>
                    <xdr:col>16</xdr:col>
                    <xdr:colOff>419100</xdr:colOff>
                    <xdr:row>331</xdr:row>
                    <xdr:rowOff>243840</xdr:rowOff>
                  </to>
                </anchor>
              </controlPr>
            </control>
          </mc:Choice>
        </mc:AlternateContent>
        <mc:AlternateContent xmlns:mc="http://schemas.openxmlformats.org/markup-compatibility/2006">
          <mc:Choice Requires="x14">
            <control shapeId="5905" r:id="rId700" name="Check Box 785">
              <controlPr defaultSize="0" autoFill="0" autoLine="0" autoPict="0">
                <anchor moveWithCells="1">
                  <from>
                    <xdr:col>16</xdr:col>
                    <xdr:colOff>205740</xdr:colOff>
                    <xdr:row>331</xdr:row>
                    <xdr:rowOff>0</xdr:rowOff>
                  </from>
                  <to>
                    <xdr:col>16</xdr:col>
                    <xdr:colOff>419100</xdr:colOff>
                    <xdr:row>331</xdr:row>
                    <xdr:rowOff>243840</xdr:rowOff>
                  </to>
                </anchor>
              </controlPr>
            </control>
          </mc:Choice>
        </mc:AlternateContent>
        <mc:AlternateContent xmlns:mc="http://schemas.openxmlformats.org/markup-compatibility/2006">
          <mc:Choice Requires="x14">
            <control shapeId="5906" r:id="rId701" name="Check Box 786">
              <controlPr defaultSize="0" autoFill="0" autoLine="0" autoPict="0">
                <anchor moveWithCells="1">
                  <from>
                    <xdr:col>16</xdr:col>
                    <xdr:colOff>205740</xdr:colOff>
                    <xdr:row>331</xdr:row>
                    <xdr:rowOff>0</xdr:rowOff>
                  </from>
                  <to>
                    <xdr:col>16</xdr:col>
                    <xdr:colOff>419100</xdr:colOff>
                    <xdr:row>331</xdr:row>
                    <xdr:rowOff>243840</xdr:rowOff>
                  </to>
                </anchor>
              </controlPr>
            </control>
          </mc:Choice>
        </mc:AlternateContent>
        <mc:AlternateContent xmlns:mc="http://schemas.openxmlformats.org/markup-compatibility/2006">
          <mc:Choice Requires="x14">
            <control shapeId="5907" r:id="rId702" name="Check Box 787">
              <controlPr defaultSize="0" autoFill="0" autoLine="0" autoPict="0">
                <anchor moveWithCells="1">
                  <from>
                    <xdr:col>16</xdr:col>
                    <xdr:colOff>205740</xdr:colOff>
                    <xdr:row>332</xdr:row>
                    <xdr:rowOff>0</xdr:rowOff>
                  </from>
                  <to>
                    <xdr:col>16</xdr:col>
                    <xdr:colOff>419100</xdr:colOff>
                    <xdr:row>332</xdr:row>
                    <xdr:rowOff>243840</xdr:rowOff>
                  </to>
                </anchor>
              </controlPr>
            </control>
          </mc:Choice>
        </mc:AlternateContent>
        <mc:AlternateContent xmlns:mc="http://schemas.openxmlformats.org/markup-compatibility/2006">
          <mc:Choice Requires="x14">
            <control shapeId="5908" r:id="rId703" name="Check Box 788">
              <controlPr defaultSize="0" autoFill="0" autoLine="0" autoPict="0">
                <anchor moveWithCells="1">
                  <from>
                    <xdr:col>16</xdr:col>
                    <xdr:colOff>205740</xdr:colOff>
                    <xdr:row>332</xdr:row>
                    <xdr:rowOff>0</xdr:rowOff>
                  </from>
                  <to>
                    <xdr:col>16</xdr:col>
                    <xdr:colOff>419100</xdr:colOff>
                    <xdr:row>332</xdr:row>
                    <xdr:rowOff>243840</xdr:rowOff>
                  </to>
                </anchor>
              </controlPr>
            </control>
          </mc:Choice>
        </mc:AlternateContent>
        <mc:AlternateContent xmlns:mc="http://schemas.openxmlformats.org/markup-compatibility/2006">
          <mc:Choice Requires="x14">
            <control shapeId="5909" r:id="rId704" name="Check Box 789">
              <controlPr defaultSize="0" autoFill="0" autoLine="0" autoPict="0">
                <anchor moveWithCells="1">
                  <from>
                    <xdr:col>16</xdr:col>
                    <xdr:colOff>205740</xdr:colOff>
                    <xdr:row>332</xdr:row>
                    <xdr:rowOff>0</xdr:rowOff>
                  </from>
                  <to>
                    <xdr:col>16</xdr:col>
                    <xdr:colOff>419100</xdr:colOff>
                    <xdr:row>332</xdr:row>
                    <xdr:rowOff>243840</xdr:rowOff>
                  </to>
                </anchor>
              </controlPr>
            </control>
          </mc:Choice>
        </mc:AlternateContent>
        <mc:AlternateContent xmlns:mc="http://schemas.openxmlformats.org/markup-compatibility/2006">
          <mc:Choice Requires="x14">
            <control shapeId="5910" r:id="rId705" name="Check Box 790">
              <controlPr defaultSize="0" autoFill="0" autoLine="0" autoPict="0">
                <anchor moveWithCells="1">
                  <from>
                    <xdr:col>16</xdr:col>
                    <xdr:colOff>205740</xdr:colOff>
                    <xdr:row>332</xdr:row>
                    <xdr:rowOff>0</xdr:rowOff>
                  </from>
                  <to>
                    <xdr:col>16</xdr:col>
                    <xdr:colOff>419100</xdr:colOff>
                    <xdr:row>332</xdr:row>
                    <xdr:rowOff>243840</xdr:rowOff>
                  </to>
                </anchor>
              </controlPr>
            </control>
          </mc:Choice>
        </mc:AlternateContent>
        <mc:AlternateContent xmlns:mc="http://schemas.openxmlformats.org/markup-compatibility/2006">
          <mc:Choice Requires="x14">
            <control shapeId="5911" r:id="rId706" name="Check Box 791">
              <controlPr defaultSize="0" autoFill="0" autoLine="0" autoPict="0">
                <anchor moveWithCells="1">
                  <from>
                    <xdr:col>16</xdr:col>
                    <xdr:colOff>205740</xdr:colOff>
                    <xdr:row>333</xdr:row>
                    <xdr:rowOff>0</xdr:rowOff>
                  </from>
                  <to>
                    <xdr:col>16</xdr:col>
                    <xdr:colOff>419100</xdr:colOff>
                    <xdr:row>333</xdr:row>
                    <xdr:rowOff>243840</xdr:rowOff>
                  </to>
                </anchor>
              </controlPr>
            </control>
          </mc:Choice>
        </mc:AlternateContent>
        <mc:AlternateContent xmlns:mc="http://schemas.openxmlformats.org/markup-compatibility/2006">
          <mc:Choice Requires="x14">
            <control shapeId="5912" r:id="rId707" name="Check Box 792">
              <controlPr defaultSize="0" autoFill="0" autoLine="0" autoPict="0">
                <anchor moveWithCells="1">
                  <from>
                    <xdr:col>16</xdr:col>
                    <xdr:colOff>205740</xdr:colOff>
                    <xdr:row>333</xdr:row>
                    <xdr:rowOff>0</xdr:rowOff>
                  </from>
                  <to>
                    <xdr:col>16</xdr:col>
                    <xdr:colOff>419100</xdr:colOff>
                    <xdr:row>333</xdr:row>
                    <xdr:rowOff>243840</xdr:rowOff>
                  </to>
                </anchor>
              </controlPr>
            </control>
          </mc:Choice>
        </mc:AlternateContent>
        <mc:AlternateContent xmlns:mc="http://schemas.openxmlformats.org/markup-compatibility/2006">
          <mc:Choice Requires="x14">
            <control shapeId="5913" r:id="rId708" name="Check Box 793">
              <controlPr defaultSize="0" autoFill="0" autoLine="0" autoPict="0">
                <anchor moveWithCells="1">
                  <from>
                    <xdr:col>16</xdr:col>
                    <xdr:colOff>205740</xdr:colOff>
                    <xdr:row>333</xdr:row>
                    <xdr:rowOff>0</xdr:rowOff>
                  </from>
                  <to>
                    <xdr:col>16</xdr:col>
                    <xdr:colOff>419100</xdr:colOff>
                    <xdr:row>333</xdr:row>
                    <xdr:rowOff>243840</xdr:rowOff>
                  </to>
                </anchor>
              </controlPr>
            </control>
          </mc:Choice>
        </mc:AlternateContent>
        <mc:AlternateContent xmlns:mc="http://schemas.openxmlformats.org/markup-compatibility/2006">
          <mc:Choice Requires="x14">
            <control shapeId="5914" r:id="rId709" name="Check Box 794">
              <controlPr defaultSize="0" autoFill="0" autoLine="0" autoPict="0">
                <anchor moveWithCells="1">
                  <from>
                    <xdr:col>16</xdr:col>
                    <xdr:colOff>205740</xdr:colOff>
                    <xdr:row>333</xdr:row>
                    <xdr:rowOff>0</xdr:rowOff>
                  </from>
                  <to>
                    <xdr:col>16</xdr:col>
                    <xdr:colOff>419100</xdr:colOff>
                    <xdr:row>333</xdr:row>
                    <xdr:rowOff>243840</xdr:rowOff>
                  </to>
                </anchor>
              </controlPr>
            </control>
          </mc:Choice>
        </mc:AlternateContent>
        <mc:AlternateContent xmlns:mc="http://schemas.openxmlformats.org/markup-compatibility/2006">
          <mc:Choice Requires="x14">
            <control shapeId="5915" r:id="rId710" name="Check Box 795">
              <controlPr defaultSize="0" autoFill="0" autoLine="0" autoPict="0">
                <anchor moveWithCells="1">
                  <from>
                    <xdr:col>16</xdr:col>
                    <xdr:colOff>205740</xdr:colOff>
                    <xdr:row>335</xdr:row>
                    <xdr:rowOff>0</xdr:rowOff>
                  </from>
                  <to>
                    <xdr:col>16</xdr:col>
                    <xdr:colOff>419100</xdr:colOff>
                    <xdr:row>335</xdr:row>
                    <xdr:rowOff>243840</xdr:rowOff>
                  </to>
                </anchor>
              </controlPr>
            </control>
          </mc:Choice>
        </mc:AlternateContent>
        <mc:AlternateContent xmlns:mc="http://schemas.openxmlformats.org/markup-compatibility/2006">
          <mc:Choice Requires="x14">
            <control shapeId="5916" r:id="rId711" name="Check Box 796">
              <controlPr defaultSize="0" autoFill="0" autoLine="0" autoPict="0">
                <anchor moveWithCells="1">
                  <from>
                    <xdr:col>16</xdr:col>
                    <xdr:colOff>205740</xdr:colOff>
                    <xdr:row>335</xdr:row>
                    <xdr:rowOff>0</xdr:rowOff>
                  </from>
                  <to>
                    <xdr:col>16</xdr:col>
                    <xdr:colOff>419100</xdr:colOff>
                    <xdr:row>335</xdr:row>
                    <xdr:rowOff>243840</xdr:rowOff>
                  </to>
                </anchor>
              </controlPr>
            </control>
          </mc:Choice>
        </mc:AlternateContent>
        <mc:AlternateContent xmlns:mc="http://schemas.openxmlformats.org/markup-compatibility/2006">
          <mc:Choice Requires="x14">
            <control shapeId="5917" r:id="rId712" name="Check Box 797">
              <controlPr defaultSize="0" autoFill="0" autoLine="0" autoPict="0">
                <anchor moveWithCells="1">
                  <from>
                    <xdr:col>16</xdr:col>
                    <xdr:colOff>205740</xdr:colOff>
                    <xdr:row>335</xdr:row>
                    <xdr:rowOff>0</xdr:rowOff>
                  </from>
                  <to>
                    <xdr:col>16</xdr:col>
                    <xdr:colOff>419100</xdr:colOff>
                    <xdr:row>335</xdr:row>
                    <xdr:rowOff>243840</xdr:rowOff>
                  </to>
                </anchor>
              </controlPr>
            </control>
          </mc:Choice>
        </mc:AlternateContent>
        <mc:AlternateContent xmlns:mc="http://schemas.openxmlformats.org/markup-compatibility/2006">
          <mc:Choice Requires="x14">
            <control shapeId="5918" r:id="rId713" name="Check Box 798">
              <controlPr defaultSize="0" autoFill="0" autoLine="0" autoPict="0">
                <anchor moveWithCells="1">
                  <from>
                    <xdr:col>16</xdr:col>
                    <xdr:colOff>205740</xdr:colOff>
                    <xdr:row>335</xdr:row>
                    <xdr:rowOff>0</xdr:rowOff>
                  </from>
                  <to>
                    <xdr:col>16</xdr:col>
                    <xdr:colOff>419100</xdr:colOff>
                    <xdr:row>335</xdr:row>
                    <xdr:rowOff>243840</xdr:rowOff>
                  </to>
                </anchor>
              </controlPr>
            </control>
          </mc:Choice>
        </mc:AlternateContent>
        <mc:AlternateContent xmlns:mc="http://schemas.openxmlformats.org/markup-compatibility/2006">
          <mc:Choice Requires="x14">
            <control shapeId="5919" r:id="rId714" name="Check Box 799">
              <controlPr defaultSize="0" autoFill="0" autoLine="0" autoPict="0">
                <anchor moveWithCells="1">
                  <from>
                    <xdr:col>16</xdr:col>
                    <xdr:colOff>205740</xdr:colOff>
                    <xdr:row>336</xdr:row>
                    <xdr:rowOff>0</xdr:rowOff>
                  </from>
                  <to>
                    <xdr:col>16</xdr:col>
                    <xdr:colOff>419100</xdr:colOff>
                    <xdr:row>336</xdr:row>
                    <xdr:rowOff>243840</xdr:rowOff>
                  </to>
                </anchor>
              </controlPr>
            </control>
          </mc:Choice>
        </mc:AlternateContent>
        <mc:AlternateContent xmlns:mc="http://schemas.openxmlformats.org/markup-compatibility/2006">
          <mc:Choice Requires="x14">
            <control shapeId="5920" r:id="rId715" name="Check Box 800">
              <controlPr defaultSize="0" autoFill="0" autoLine="0" autoPict="0">
                <anchor moveWithCells="1">
                  <from>
                    <xdr:col>16</xdr:col>
                    <xdr:colOff>205740</xdr:colOff>
                    <xdr:row>336</xdr:row>
                    <xdr:rowOff>0</xdr:rowOff>
                  </from>
                  <to>
                    <xdr:col>16</xdr:col>
                    <xdr:colOff>419100</xdr:colOff>
                    <xdr:row>336</xdr:row>
                    <xdr:rowOff>243840</xdr:rowOff>
                  </to>
                </anchor>
              </controlPr>
            </control>
          </mc:Choice>
        </mc:AlternateContent>
        <mc:AlternateContent xmlns:mc="http://schemas.openxmlformats.org/markup-compatibility/2006">
          <mc:Choice Requires="x14">
            <control shapeId="5921" r:id="rId716" name="Check Box 801">
              <controlPr defaultSize="0" autoFill="0" autoLine="0" autoPict="0">
                <anchor moveWithCells="1">
                  <from>
                    <xdr:col>16</xdr:col>
                    <xdr:colOff>205740</xdr:colOff>
                    <xdr:row>336</xdr:row>
                    <xdr:rowOff>0</xdr:rowOff>
                  </from>
                  <to>
                    <xdr:col>16</xdr:col>
                    <xdr:colOff>419100</xdr:colOff>
                    <xdr:row>336</xdr:row>
                    <xdr:rowOff>243840</xdr:rowOff>
                  </to>
                </anchor>
              </controlPr>
            </control>
          </mc:Choice>
        </mc:AlternateContent>
        <mc:AlternateContent xmlns:mc="http://schemas.openxmlformats.org/markup-compatibility/2006">
          <mc:Choice Requires="x14">
            <control shapeId="5922" r:id="rId717" name="Check Box 802">
              <controlPr defaultSize="0" autoFill="0" autoLine="0" autoPict="0">
                <anchor moveWithCells="1">
                  <from>
                    <xdr:col>16</xdr:col>
                    <xdr:colOff>205740</xdr:colOff>
                    <xdr:row>336</xdr:row>
                    <xdr:rowOff>0</xdr:rowOff>
                  </from>
                  <to>
                    <xdr:col>16</xdr:col>
                    <xdr:colOff>419100</xdr:colOff>
                    <xdr:row>336</xdr:row>
                    <xdr:rowOff>243840</xdr:rowOff>
                  </to>
                </anchor>
              </controlPr>
            </control>
          </mc:Choice>
        </mc:AlternateContent>
        <mc:AlternateContent xmlns:mc="http://schemas.openxmlformats.org/markup-compatibility/2006">
          <mc:Choice Requires="x14">
            <control shapeId="5923" r:id="rId718" name="Check Box 803">
              <controlPr defaultSize="0" autoFill="0" autoLine="0" autoPict="0">
                <anchor moveWithCells="1">
                  <from>
                    <xdr:col>16</xdr:col>
                    <xdr:colOff>205740</xdr:colOff>
                    <xdr:row>337</xdr:row>
                    <xdr:rowOff>0</xdr:rowOff>
                  </from>
                  <to>
                    <xdr:col>16</xdr:col>
                    <xdr:colOff>419100</xdr:colOff>
                    <xdr:row>337</xdr:row>
                    <xdr:rowOff>243840</xdr:rowOff>
                  </to>
                </anchor>
              </controlPr>
            </control>
          </mc:Choice>
        </mc:AlternateContent>
        <mc:AlternateContent xmlns:mc="http://schemas.openxmlformats.org/markup-compatibility/2006">
          <mc:Choice Requires="x14">
            <control shapeId="5924" r:id="rId719" name="Check Box 804">
              <controlPr defaultSize="0" autoFill="0" autoLine="0" autoPict="0">
                <anchor moveWithCells="1">
                  <from>
                    <xdr:col>16</xdr:col>
                    <xdr:colOff>205740</xdr:colOff>
                    <xdr:row>337</xdr:row>
                    <xdr:rowOff>0</xdr:rowOff>
                  </from>
                  <to>
                    <xdr:col>16</xdr:col>
                    <xdr:colOff>419100</xdr:colOff>
                    <xdr:row>337</xdr:row>
                    <xdr:rowOff>243840</xdr:rowOff>
                  </to>
                </anchor>
              </controlPr>
            </control>
          </mc:Choice>
        </mc:AlternateContent>
        <mc:AlternateContent xmlns:mc="http://schemas.openxmlformats.org/markup-compatibility/2006">
          <mc:Choice Requires="x14">
            <control shapeId="5925" r:id="rId720" name="Check Box 805">
              <controlPr defaultSize="0" autoFill="0" autoLine="0" autoPict="0">
                <anchor moveWithCells="1">
                  <from>
                    <xdr:col>16</xdr:col>
                    <xdr:colOff>205740</xdr:colOff>
                    <xdr:row>337</xdr:row>
                    <xdr:rowOff>0</xdr:rowOff>
                  </from>
                  <to>
                    <xdr:col>16</xdr:col>
                    <xdr:colOff>419100</xdr:colOff>
                    <xdr:row>337</xdr:row>
                    <xdr:rowOff>243840</xdr:rowOff>
                  </to>
                </anchor>
              </controlPr>
            </control>
          </mc:Choice>
        </mc:AlternateContent>
        <mc:AlternateContent xmlns:mc="http://schemas.openxmlformats.org/markup-compatibility/2006">
          <mc:Choice Requires="x14">
            <control shapeId="5926" r:id="rId721" name="Check Box 806">
              <controlPr defaultSize="0" autoFill="0" autoLine="0" autoPict="0">
                <anchor moveWithCells="1">
                  <from>
                    <xdr:col>16</xdr:col>
                    <xdr:colOff>205740</xdr:colOff>
                    <xdr:row>337</xdr:row>
                    <xdr:rowOff>0</xdr:rowOff>
                  </from>
                  <to>
                    <xdr:col>16</xdr:col>
                    <xdr:colOff>419100</xdr:colOff>
                    <xdr:row>337</xdr:row>
                    <xdr:rowOff>243840</xdr:rowOff>
                  </to>
                </anchor>
              </controlPr>
            </control>
          </mc:Choice>
        </mc:AlternateContent>
        <mc:AlternateContent xmlns:mc="http://schemas.openxmlformats.org/markup-compatibility/2006">
          <mc:Choice Requires="x14">
            <control shapeId="5927" r:id="rId722" name="Check Box 807">
              <controlPr defaultSize="0" autoFill="0" autoLine="0" autoPict="0">
                <anchor moveWithCells="1">
                  <from>
                    <xdr:col>16</xdr:col>
                    <xdr:colOff>205740</xdr:colOff>
                    <xdr:row>338</xdr:row>
                    <xdr:rowOff>0</xdr:rowOff>
                  </from>
                  <to>
                    <xdr:col>16</xdr:col>
                    <xdr:colOff>419100</xdr:colOff>
                    <xdr:row>338</xdr:row>
                    <xdr:rowOff>243840</xdr:rowOff>
                  </to>
                </anchor>
              </controlPr>
            </control>
          </mc:Choice>
        </mc:AlternateContent>
        <mc:AlternateContent xmlns:mc="http://schemas.openxmlformats.org/markup-compatibility/2006">
          <mc:Choice Requires="x14">
            <control shapeId="5928" r:id="rId723" name="Check Box 808">
              <controlPr defaultSize="0" autoFill="0" autoLine="0" autoPict="0">
                <anchor moveWithCells="1">
                  <from>
                    <xdr:col>16</xdr:col>
                    <xdr:colOff>205740</xdr:colOff>
                    <xdr:row>338</xdr:row>
                    <xdr:rowOff>0</xdr:rowOff>
                  </from>
                  <to>
                    <xdr:col>16</xdr:col>
                    <xdr:colOff>419100</xdr:colOff>
                    <xdr:row>338</xdr:row>
                    <xdr:rowOff>243840</xdr:rowOff>
                  </to>
                </anchor>
              </controlPr>
            </control>
          </mc:Choice>
        </mc:AlternateContent>
        <mc:AlternateContent xmlns:mc="http://schemas.openxmlformats.org/markup-compatibility/2006">
          <mc:Choice Requires="x14">
            <control shapeId="5929" r:id="rId724" name="Check Box 809">
              <controlPr defaultSize="0" autoFill="0" autoLine="0" autoPict="0">
                <anchor moveWithCells="1">
                  <from>
                    <xdr:col>16</xdr:col>
                    <xdr:colOff>205740</xdr:colOff>
                    <xdr:row>338</xdr:row>
                    <xdr:rowOff>0</xdr:rowOff>
                  </from>
                  <to>
                    <xdr:col>16</xdr:col>
                    <xdr:colOff>419100</xdr:colOff>
                    <xdr:row>338</xdr:row>
                    <xdr:rowOff>243840</xdr:rowOff>
                  </to>
                </anchor>
              </controlPr>
            </control>
          </mc:Choice>
        </mc:AlternateContent>
        <mc:AlternateContent xmlns:mc="http://schemas.openxmlformats.org/markup-compatibility/2006">
          <mc:Choice Requires="x14">
            <control shapeId="5930" r:id="rId725" name="Check Box 810">
              <controlPr defaultSize="0" autoFill="0" autoLine="0" autoPict="0">
                <anchor moveWithCells="1">
                  <from>
                    <xdr:col>16</xdr:col>
                    <xdr:colOff>205740</xdr:colOff>
                    <xdr:row>338</xdr:row>
                    <xdr:rowOff>0</xdr:rowOff>
                  </from>
                  <to>
                    <xdr:col>16</xdr:col>
                    <xdr:colOff>419100</xdr:colOff>
                    <xdr:row>338</xdr:row>
                    <xdr:rowOff>243840</xdr:rowOff>
                  </to>
                </anchor>
              </controlPr>
            </control>
          </mc:Choice>
        </mc:AlternateContent>
        <mc:AlternateContent xmlns:mc="http://schemas.openxmlformats.org/markup-compatibility/2006">
          <mc:Choice Requires="x14">
            <control shapeId="5931" r:id="rId726" name="Check Box 811">
              <controlPr defaultSize="0" autoFill="0" autoLine="0" autoPict="0">
                <anchor moveWithCells="1">
                  <from>
                    <xdr:col>16</xdr:col>
                    <xdr:colOff>205740</xdr:colOff>
                    <xdr:row>339</xdr:row>
                    <xdr:rowOff>0</xdr:rowOff>
                  </from>
                  <to>
                    <xdr:col>16</xdr:col>
                    <xdr:colOff>419100</xdr:colOff>
                    <xdr:row>339</xdr:row>
                    <xdr:rowOff>243840</xdr:rowOff>
                  </to>
                </anchor>
              </controlPr>
            </control>
          </mc:Choice>
        </mc:AlternateContent>
        <mc:AlternateContent xmlns:mc="http://schemas.openxmlformats.org/markup-compatibility/2006">
          <mc:Choice Requires="x14">
            <control shapeId="5932" r:id="rId727" name="Check Box 812">
              <controlPr defaultSize="0" autoFill="0" autoLine="0" autoPict="0">
                <anchor moveWithCells="1">
                  <from>
                    <xdr:col>16</xdr:col>
                    <xdr:colOff>205740</xdr:colOff>
                    <xdr:row>339</xdr:row>
                    <xdr:rowOff>0</xdr:rowOff>
                  </from>
                  <to>
                    <xdr:col>16</xdr:col>
                    <xdr:colOff>419100</xdr:colOff>
                    <xdr:row>339</xdr:row>
                    <xdr:rowOff>243840</xdr:rowOff>
                  </to>
                </anchor>
              </controlPr>
            </control>
          </mc:Choice>
        </mc:AlternateContent>
        <mc:AlternateContent xmlns:mc="http://schemas.openxmlformats.org/markup-compatibility/2006">
          <mc:Choice Requires="x14">
            <control shapeId="5933" r:id="rId728" name="Check Box 813">
              <controlPr defaultSize="0" autoFill="0" autoLine="0" autoPict="0">
                <anchor moveWithCells="1">
                  <from>
                    <xdr:col>16</xdr:col>
                    <xdr:colOff>205740</xdr:colOff>
                    <xdr:row>339</xdr:row>
                    <xdr:rowOff>0</xdr:rowOff>
                  </from>
                  <to>
                    <xdr:col>16</xdr:col>
                    <xdr:colOff>419100</xdr:colOff>
                    <xdr:row>339</xdr:row>
                    <xdr:rowOff>243840</xdr:rowOff>
                  </to>
                </anchor>
              </controlPr>
            </control>
          </mc:Choice>
        </mc:AlternateContent>
        <mc:AlternateContent xmlns:mc="http://schemas.openxmlformats.org/markup-compatibility/2006">
          <mc:Choice Requires="x14">
            <control shapeId="5934" r:id="rId729" name="Check Box 814">
              <controlPr defaultSize="0" autoFill="0" autoLine="0" autoPict="0">
                <anchor moveWithCells="1">
                  <from>
                    <xdr:col>16</xdr:col>
                    <xdr:colOff>205740</xdr:colOff>
                    <xdr:row>339</xdr:row>
                    <xdr:rowOff>0</xdr:rowOff>
                  </from>
                  <to>
                    <xdr:col>16</xdr:col>
                    <xdr:colOff>419100</xdr:colOff>
                    <xdr:row>339</xdr:row>
                    <xdr:rowOff>243840</xdr:rowOff>
                  </to>
                </anchor>
              </controlPr>
            </control>
          </mc:Choice>
        </mc:AlternateContent>
        <mc:AlternateContent xmlns:mc="http://schemas.openxmlformats.org/markup-compatibility/2006">
          <mc:Choice Requires="x14">
            <control shapeId="5935" r:id="rId730" name="Check Box 815">
              <controlPr defaultSize="0" autoFill="0" autoLine="0" autoPict="0">
                <anchor moveWithCells="1">
                  <from>
                    <xdr:col>16</xdr:col>
                    <xdr:colOff>205740</xdr:colOff>
                    <xdr:row>340</xdr:row>
                    <xdr:rowOff>0</xdr:rowOff>
                  </from>
                  <to>
                    <xdr:col>16</xdr:col>
                    <xdr:colOff>419100</xdr:colOff>
                    <xdr:row>340</xdr:row>
                    <xdr:rowOff>243840</xdr:rowOff>
                  </to>
                </anchor>
              </controlPr>
            </control>
          </mc:Choice>
        </mc:AlternateContent>
        <mc:AlternateContent xmlns:mc="http://schemas.openxmlformats.org/markup-compatibility/2006">
          <mc:Choice Requires="x14">
            <control shapeId="5936" r:id="rId731" name="Check Box 816">
              <controlPr defaultSize="0" autoFill="0" autoLine="0" autoPict="0">
                <anchor moveWithCells="1">
                  <from>
                    <xdr:col>16</xdr:col>
                    <xdr:colOff>205740</xdr:colOff>
                    <xdr:row>340</xdr:row>
                    <xdr:rowOff>0</xdr:rowOff>
                  </from>
                  <to>
                    <xdr:col>16</xdr:col>
                    <xdr:colOff>419100</xdr:colOff>
                    <xdr:row>340</xdr:row>
                    <xdr:rowOff>243840</xdr:rowOff>
                  </to>
                </anchor>
              </controlPr>
            </control>
          </mc:Choice>
        </mc:AlternateContent>
        <mc:AlternateContent xmlns:mc="http://schemas.openxmlformats.org/markup-compatibility/2006">
          <mc:Choice Requires="x14">
            <control shapeId="5937" r:id="rId732" name="Check Box 817">
              <controlPr defaultSize="0" autoFill="0" autoLine="0" autoPict="0">
                <anchor moveWithCells="1">
                  <from>
                    <xdr:col>16</xdr:col>
                    <xdr:colOff>205740</xdr:colOff>
                    <xdr:row>340</xdr:row>
                    <xdr:rowOff>0</xdr:rowOff>
                  </from>
                  <to>
                    <xdr:col>16</xdr:col>
                    <xdr:colOff>419100</xdr:colOff>
                    <xdr:row>340</xdr:row>
                    <xdr:rowOff>243840</xdr:rowOff>
                  </to>
                </anchor>
              </controlPr>
            </control>
          </mc:Choice>
        </mc:AlternateContent>
        <mc:AlternateContent xmlns:mc="http://schemas.openxmlformats.org/markup-compatibility/2006">
          <mc:Choice Requires="x14">
            <control shapeId="5938" r:id="rId733" name="Check Box 818">
              <controlPr defaultSize="0" autoFill="0" autoLine="0" autoPict="0">
                <anchor moveWithCells="1">
                  <from>
                    <xdr:col>16</xdr:col>
                    <xdr:colOff>205740</xdr:colOff>
                    <xdr:row>340</xdr:row>
                    <xdr:rowOff>0</xdr:rowOff>
                  </from>
                  <to>
                    <xdr:col>16</xdr:col>
                    <xdr:colOff>419100</xdr:colOff>
                    <xdr:row>340</xdr:row>
                    <xdr:rowOff>243840</xdr:rowOff>
                  </to>
                </anchor>
              </controlPr>
            </control>
          </mc:Choice>
        </mc:AlternateContent>
        <mc:AlternateContent xmlns:mc="http://schemas.openxmlformats.org/markup-compatibility/2006">
          <mc:Choice Requires="x14">
            <control shapeId="5939" r:id="rId734" name="Check Box 819">
              <controlPr defaultSize="0" autoFill="0" autoLine="0" autoPict="0">
                <anchor moveWithCells="1">
                  <from>
                    <xdr:col>16</xdr:col>
                    <xdr:colOff>205740</xdr:colOff>
                    <xdr:row>341</xdr:row>
                    <xdr:rowOff>0</xdr:rowOff>
                  </from>
                  <to>
                    <xdr:col>16</xdr:col>
                    <xdr:colOff>419100</xdr:colOff>
                    <xdr:row>341</xdr:row>
                    <xdr:rowOff>243840</xdr:rowOff>
                  </to>
                </anchor>
              </controlPr>
            </control>
          </mc:Choice>
        </mc:AlternateContent>
        <mc:AlternateContent xmlns:mc="http://schemas.openxmlformats.org/markup-compatibility/2006">
          <mc:Choice Requires="x14">
            <control shapeId="5940" r:id="rId735" name="Check Box 820">
              <controlPr defaultSize="0" autoFill="0" autoLine="0" autoPict="0">
                <anchor moveWithCells="1">
                  <from>
                    <xdr:col>16</xdr:col>
                    <xdr:colOff>205740</xdr:colOff>
                    <xdr:row>341</xdr:row>
                    <xdr:rowOff>0</xdr:rowOff>
                  </from>
                  <to>
                    <xdr:col>16</xdr:col>
                    <xdr:colOff>419100</xdr:colOff>
                    <xdr:row>341</xdr:row>
                    <xdr:rowOff>243840</xdr:rowOff>
                  </to>
                </anchor>
              </controlPr>
            </control>
          </mc:Choice>
        </mc:AlternateContent>
        <mc:AlternateContent xmlns:mc="http://schemas.openxmlformats.org/markup-compatibility/2006">
          <mc:Choice Requires="x14">
            <control shapeId="5941" r:id="rId736" name="Check Box 821">
              <controlPr defaultSize="0" autoFill="0" autoLine="0" autoPict="0">
                <anchor moveWithCells="1">
                  <from>
                    <xdr:col>16</xdr:col>
                    <xdr:colOff>205740</xdr:colOff>
                    <xdr:row>341</xdr:row>
                    <xdr:rowOff>0</xdr:rowOff>
                  </from>
                  <to>
                    <xdr:col>16</xdr:col>
                    <xdr:colOff>419100</xdr:colOff>
                    <xdr:row>341</xdr:row>
                    <xdr:rowOff>243840</xdr:rowOff>
                  </to>
                </anchor>
              </controlPr>
            </control>
          </mc:Choice>
        </mc:AlternateContent>
        <mc:AlternateContent xmlns:mc="http://schemas.openxmlformats.org/markup-compatibility/2006">
          <mc:Choice Requires="x14">
            <control shapeId="5942" r:id="rId737" name="Check Box 822">
              <controlPr defaultSize="0" autoFill="0" autoLine="0" autoPict="0">
                <anchor moveWithCells="1">
                  <from>
                    <xdr:col>16</xdr:col>
                    <xdr:colOff>205740</xdr:colOff>
                    <xdr:row>341</xdr:row>
                    <xdr:rowOff>0</xdr:rowOff>
                  </from>
                  <to>
                    <xdr:col>16</xdr:col>
                    <xdr:colOff>419100</xdr:colOff>
                    <xdr:row>341</xdr:row>
                    <xdr:rowOff>243840</xdr:rowOff>
                  </to>
                </anchor>
              </controlPr>
            </control>
          </mc:Choice>
        </mc:AlternateContent>
        <mc:AlternateContent xmlns:mc="http://schemas.openxmlformats.org/markup-compatibility/2006">
          <mc:Choice Requires="x14">
            <control shapeId="5943" r:id="rId738" name="Check Box 823">
              <controlPr defaultSize="0" autoFill="0" autoLine="0" autoPict="0">
                <anchor moveWithCells="1">
                  <from>
                    <xdr:col>16</xdr:col>
                    <xdr:colOff>205740</xdr:colOff>
                    <xdr:row>342</xdr:row>
                    <xdr:rowOff>0</xdr:rowOff>
                  </from>
                  <to>
                    <xdr:col>16</xdr:col>
                    <xdr:colOff>419100</xdr:colOff>
                    <xdr:row>342</xdr:row>
                    <xdr:rowOff>243840</xdr:rowOff>
                  </to>
                </anchor>
              </controlPr>
            </control>
          </mc:Choice>
        </mc:AlternateContent>
        <mc:AlternateContent xmlns:mc="http://schemas.openxmlformats.org/markup-compatibility/2006">
          <mc:Choice Requires="x14">
            <control shapeId="5944" r:id="rId739" name="Check Box 824">
              <controlPr defaultSize="0" autoFill="0" autoLine="0" autoPict="0">
                <anchor moveWithCells="1">
                  <from>
                    <xdr:col>16</xdr:col>
                    <xdr:colOff>205740</xdr:colOff>
                    <xdr:row>342</xdr:row>
                    <xdr:rowOff>0</xdr:rowOff>
                  </from>
                  <to>
                    <xdr:col>16</xdr:col>
                    <xdr:colOff>419100</xdr:colOff>
                    <xdr:row>342</xdr:row>
                    <xdr:rowOff>243840</xdr:rowOff>
                  </to>
                </anchor>
              </controlPr>
            </control>
          </mc:Choice>
        </mc:AlternateContent>
        <mc:AlternateContent xmlns:mc="http://schemas.openxmlformats.org/markup-compatibility/2006">
          <mc:Choice Requires="x14">
            <control shapeId="5945" r:id="rId740" name="Check Box 825">
              <controlPr defaultSize="0" autoFill="0" autoLine="0" autoPict="0">
                <anchor moveWithCells="1">
                  <from>
                    <xdr:col>16</xdr:col>
                    <xdr:colOff>205740</xdr:colOff>
                    <xdr:row>342</xdr:row>
                    <xdr:rowOff>0</xdr:rowOff>
                  </from>
                  <to>
                    <xdr:col>16</xdr:col>
                    <xdr:colOff>419100</xdr:colOff>
                    <xdr:row>342</xdr:row>
                    <xdr:rowOff>243840</xdr:rowOff>
                  </to>
                </anchor>
              </controlPr>
            </control>
          </mc:Choice>
        </mc:AlternateContent>
        <mc:AlternateContent xmlns:mc="http://schemas.openxmlformats.org/markup-compatibility/2006">
          <mc:Choice Requires="x14">
            <control shapeId="5946" r:id="rId741" name="Check Box 826">
              <controlPr defaultSize="0" autoFill="0" autoLine="0" autoPict="0">
                <anchor moveWithCells="1">
                  <from>
                    <xdr:col>16</xdr:col>
                    <xdr:colOff>205740</xdr:colOff>
                    <xdr:row>342</xdr:row>
                    <xdr:rowOff>0</xdr:rowOff>
                  </from>
                  <to>
                    <xdr:col>16</xdr:col>
                    <xdr:colOff>419100</xdr:colOff>
                    <xdr:row>342</xdr:row>
                    <xdr:rowOff>243840</xdr:rowOff>
                  </to>
                </anchor>
              </controlPr>
            </control>
          </mc:Choice>
        </mc:AlternateContent>
        <mc:AlternateContent xmlns:mc="http://schemas.openxmlformats.org/markup-compatibility/2006">
          <mc:Choice Requires="x14">
            <control shapeId="5947" r:id="rId742" name="Check Box 827">
              <controlPr defaultSize="0" autoFill="0" autoLine="0" autoPict="0">
                <anchor moveWithCells="1">
                  <from>
                    <xdr:col>16</xdr:col>
                    <xdr:colOff>205740</xdr:colOff>
                    <xdr:row>343</xdr:row>
                    <xdr:rowOff>0</xdr:rowOff>
                  </from>
                  <to>
                    <xdr:col>16</xdr:col>
                    <xdr:colOff>419100</xdr:colOff>
                    <xdr:row>343</xdr:row>
                    <xdr:rowOff>243840</xdr:rowOff>
                  </to>
                </anchor>
              </controlPr>
            </control>
          </mc:Choice>
        </mc:AlternateContent>
        <mc:AlternateContent xmlns:mc="http://schemas.openxmlformats.org/markup-compatibility/2006">
          <mc:Choice Requires="x14">
            <control shapeId="5948" r:id="rId743" name="Check Box 828">
              <controlPr defaultSize="0" autoFill="0" autoLine="0" autoPict="0">
                <anchor moveWithCells="1">
                  <from>
                    <xdr:col>16</xdr:col>
                    <xdr:colOff>205740</xdr:colOff>
                    <xdr:row>343</xdr:row>
                    <xdr:rowOff>0</xdr:rowOff>
                  </from>
                  <to>
                    <xdr:col>16</xdr:col>
                    <xdr:colOff>419100</xdr:colOff>
                    <xdr:row>343</xdr:row>
                    <xdr:rowOff>243840</xdr:rowOff>
                  </to>
                </anchor>
              </controlPr>
            </control>
          </mc:Choice>
        </mc:AlternateContent>
        <mc:AlternateContent xmlns:mc="http://schemas.openxmlformats.org/markup-compatibility/2006">
          <mc:Choice Requires="x14">
            <control shapeId="5949" r:id="rId744" name="Check Box 829">
              <controlPr defaultSize="0" autoFill="0" autoLine="0" autoPict="0">
                <anchor moveWithCells="1">
                  <from>
                    <xdr:col>16</xdr:col>
                    <xdr:colOff>205740</xdr:colOff>
                    <xdr:row>343</xdr:row>
                    <xdr:rowOff>0</xdr:rowOff>
                  </from>
                  <to>
                    <xdr:col>16</xdr:col>
                    <xdr:colOff>419100</xdr:colOff>
                    <xdr:row>343</xdr:row>
                    <xdr:rowOff>243840</xdr:rowOff>
                  </to>
                </anchor>
              </controlPr>
            </control>
          </mc:Choice>
        </mc:AlternateContent>
        <mc:AlternateContent xmlns:mc="http://schemas.openxmlformats.org/markup-compatibility/2006">
          <mc:Choice Requires="x14">
            <control shapeId="5950" r:id="rId745" name="Check Box 830">
              <controlPr defaultSize="0" autoFill="0" autoLine="0" autoPict="0">
                <anchor moveWithCells="1">
                  <from>
                    <xdr:col>16</xdr:col>
                    <xdr:colOff>205740</xdr:colOff>
                    <xdr:row>343</xdr:row>
                    <xdr:rowOff>0</xdr:rowOff>
                  </from>
                  <to>
                    <xdr:col>16</xdr:col>
                    <xdr:colOff>419100</xdr:colOff>
                    <xdr:row>343</xdr:row>
                    <xdr:rowOff>243840</xdr:rowOff>
                  </to>
                </anchor>
              </controlPr>
            </control>
          </mc:Choice>
        </mc:AlternateContent>
        <mc:AlternateContent xmlns:mc="http://schemas.openxmlformats.org/markup-compatibility/2006">
          <mc:Choice Requires="x14">
            <control shapeId="5951" r:id="rId746" name="Check Box 831">
              <controlPr defaultSize="0" autoFill="0" autoLine="0" autoPict="0">
                <anchor moveWithCells="1">
                  <from>
                    <xdr:col>16</xdr:col>
                    <xdr:colOff>205740</xdr:colOff>
                    <xdr:row>344</xdr:row>
                    <xdr:rowOff>0</xdr:rowOff>
                  </from>
                  <to>
                    <xdr:col>16</xdr:col>
                    <xdr:colOff>419100</xdr:colOff>
                    <xdr:row>344</xdr:row>
                    <xdr:rowOff>243840</xdr:rowOff>
                  </to>
                </anchor>
              </controlPr>
            </control>
          </mc:Choice>
        </mc:AlternateContent>
        <mc:AlternateContent xmlns:mc="http://schemas.openxmlformats.org/markup-compatibility/2006">
          <mc:Choice Requires="x14">
            <control shapeId="5952" r:id="rId747" name="Check Box 832">
              <controlPr defaultSize="0" autoFill="0" autoLine="0" autoPict="0">
                <anchor moveWithCells="1">
                  <from>
                    <xdr:col>16</xdr:col>
                    <xdr:colOff>205740</xdr:colOff>
                    <xdr:row>344</xdr:row>
                    <xdr:rowOff>0</xdr:rowOff>
                  </from>
                  <to>
                    <xdr:col>16</xdr:col>
                    <xdr:colOff>419100</xdr:colOff>
                    <xdr:row>344</xdr:row>
                    <xdr:rowOff>243840</xdr:rowOff>
                  </to>
                </anchor>
              </controlPr>
            </control>
          </mc:Choice>
        </mc:AlternateContent>
        <mc:AlternateContent xmlns:mc="http://schemas.openxmlformats.org/markup-compatibility/2006">
          <mc:Choice Requires="x14">
            <control shapeId="5953" r:id="rId748" name="Check Box 833">
              <controlPr defaultSize="0" autoFill="0" autoLine="0" autoPict="0">
                <anchor moveWithCells="1">
                  <from>
                    <xdr:col>16</xdr:col>
                    <xdr:colOff>205740</xdr:colOff>
                    <xdr:row>344</xdr:row>
                    <xdr:rowOff>0</xdr:rowOff>
                  </from>
                  <to>
                    <xdr:col>16</xdr:col>
                    <xdr:colOff>419100</xdr:colOff>
                    <xdr:row>344</xdr:row>
                    <xdr:rowOff>243840</xdr:rowOff>
                  </to>
                </anchor>
              </controlPr>
            </control>
          </mc:Choice>
        </mc:AlternateContent>
        <mc:AlternateContent xmlns:mc="http://schemas.openxmlformats.org/markup-compatibility/2006">
          <mc:Choice Requires="x14">
            <control shapeId="5954" r:id="rId749" name="Check Box 834">
              <controlPr defaultSize="0" autoFill="0" autoLine="0" autoPict="0">
                <anchor moveWithCells="1">
                  <from>
                    <xdr:col>16</xdr:col>
                    <xdr:colOff>205740</xdr:colOff>
                    <xdr:row>344</xdr:row>
                    <xdr:rowOff>0</xdr:rowOff>
                  </from>
                  <to>
                    <xdr:col>16</xdr:col>
                    <xdr:colOff>419100</xdr:colOff>
                    <xdr:row>344</xdr:row>
                    <xdr:rowOff>243840</xdr:rowOff>
                  </to>
                </anchor>
              </controlPr>
            </control>
          </mc:Choice>
        </mc:AlternateContent>
        <mc:AlternateContent xmlns:mc="http://schemas.openxmlformats.org/markup-compatibility/2006">
          <mc:Choice Requires="x14">
            <control shapeId="5955" r:id="rId750" name="Check Box 835">
              <controlPr defaultSize="0" autoFill="0" autoLine="0" autoPict="0">
                <anchor moveWithCells="1">
                  <from>
                    <xdr:col>16</xdr:col>
                    <xdr:colOff>205740</xdr:colOff>
                    <xdr:row>345</xdr:row>
                    <xdr:rowOff>0</xdr:rowOff>
                  </from>
                  <to>
                    <xdr:col>16</xdr:col>
                    <xdr:colOff>419100</xdr:colOff>
                    <xdr:row>345</xdr:row>
                    <xdr:rowOff>243840</xdr:rowOff>
                  </to>
                </anchor>
              </controlPr>
            </control>
          </mc:Choice>
        </mc:AlternateContent>
        <mc:AlternateContent xmlns:mc="http://schemas.openxmlformats.org/markup-compatibility/2006">
          <mc:Choice Requires="x14">
            <control shapeId="5956" r:id="rId751" name="Check Box 836">
              <controlPr defaultSize="0" autoFill="0" autoLine="0" autoPict="0">
                <anchor moveWithCells="1">
                  <from>
                    <xdr:col>16</xdr:col>
                    <xdr:colOff>205740</xdr:colOff>
                    <xdr:row>345</xdr:row>
                    <xdr:rowOff>0</xdr:rowOff>
                  </from>
                  <to>
                    <xdr:col>16</xdr:col>
                    <xdr:colOff>419100</xdr:colOff>
                    <xdr:row>345</xdr:row>
                    <xdr:rowOff>243840</xdr:rowOff>
                  </to>
                </anchor>
              </controlPr>
            </control>
          </mc:Choice>
        </mc:AlternateContent>
        <mc:AlternateContent xmlns:mc="http://schemas.openxmlformats.org/markup-compatibility/2006">
          <mc:Choice Requires="x14">
            <control shapeId="5957" r:id="rId752" name="Check Box 837">
              <controlPr defaultSize="0" autoFill="0" autoLine="0" autoPict="0">
                <anchor moveWithCells="1">
                  <from>
                    <xdr:col>16</xdr:col>
                    <xdr:colOff>205740</xdr:colOff>
                    <xdr:row>345</xdr:row>
                    <xdr:rowOff>0</xdr:rowOff>
                  </from>
                  <to>
                    <xdr:col>16</xdr:col>
                    <xdr:colOff>419100</xdr:colOff>
                    <xdr:row>345</xdr:row>
                    <xdr:rowOff>243840</xdr:rowOff>
                  </to>
                </anchor>
              </controlPr>
            </control>
          </mc:Choice>
        </mc:AlternateContent>
        <mc:AlternateContent xmlns:mc="http://schemas.openxmlformats.org/markup-compatibility/2006">
          <mc:Choice Requires="x14">
            <control shapeId="5958" r:id="rId753" name="Check Box 838">
              <controlPr defaultSize="0" autoFill="0" autoLine="0" autoPict="0">
                <anchor moveWithCells="1">
                  <from>
                    <xdr:col>16</xdr:col>
                    <xdr:colOff>205740</xdr:colOff>
                    <xdr:row>345</xdr:row>
                    <xdr:rowOff>0</xdr:rowOff>
                  </from>
                  <to>
                    <xdr:col>16</xdr:col>
                    <xdr:colOff>419100</xdr:colOff>
                    <xdr:row>345</xdr:row>
                    <xdr:rowOff>243840</xdr:rowOff>
                  </to>
                </anchor>
              </controlPr>
            </control>
          </mc:Choice>
        </mc:AlternateContent>
        <mc:AlternateContent xmlns:mc="http://schemas.openxmlformats.org/markup-compatibility/2006">
          <mc:Choice Requires="x14">
            <control shapeId="5959" r:id="rId754" name="Check Box 839">
              <controlPr defaultSize="0" autoFill="0" autoLine="0" autoPict="0">
                <anchor moveWithCells="1">
                  <from>
                    <xdr:col>16</xdr:col>
                    <xdr:colOff>205740</xdr:colOff>
                    <xdr:row>346</xdr:row>
                    <xdr:rowOff>0</xdr:rowOff>
                  </from>
                  <to>
                    <xdr:col>16</xdr:col>
                    <xdr:colOff>419100</xdr:colOff>
                    <xdr:row>346</xdr:row>
                    <xdr:rowOff>243840</xdr:rowOff>
                  </to>
                </anchor>
              </controlPr>
            </control>
          </mc:Choice>
        </mc:AlternateContent>
        <mc:AlternateContent xmlns:mc="http://schemas.openxmlformats.org/markup-compatibility/2006">
          <mc:Choice Requires="x14">
            <control shapeId="5960" r:id="rId755" name="Check Box 840">
              <controlPr defaultSize="0" autoFill="0" autoLine="0" autoPict="0">
                <anchor moveWithCells="1">
                  <from>
                    <xdr:col>16</xdr:col>
                    <xdr:colOff>205740</xdr:colOff>
                    <xdr:row>346</xdr:row>
                    <xdr:rowOff>0</xdr:rowOff>
                  </from>
                  <to>
                    <xdr:col>16</xdr:col>
                    <xdr:colOff>419100</xdr:colOff>
                    <xdr:row>346</xdr:row>
                    <xdr:rowOff>243840</xdr:rowOff>
                  </to>
                </anchor>
              </controlPr>
            </control>
          </mc:Choice>
        </mc:AlternateContent>
        <mc:AlternateContent xmlns:mc="http://schemas.openxmlformats.org/markup-compatibility/2006">
          <mc:Choice Requires="x14">
            <control shapeId="5961" r:id="rId756" name="Check Box 841">
              <controlPr defaultSize="0" autoFill="0" autoLine="0" autoPict="0">
                <anchor moveWithCells="1">
                  <from>
                    <xdr:col>16</xdr:col>
                    <xdr:colOff>205740</xdr:colOff>
                    <xdr:row>346</xdr:row>
                    <xdr:rowOff>0</xdr:rowOff>
                  </from>
                  <to>
                    <xdr:col>16</xdr:col>
                    <xdr:colOff>419100</xdr:colOff>
                    <xdr:row>346</xdr:row>
                    <xdr:rowOff>243840</xdr:rowOff>
                  </to>
                </anchor>
              </controlPr>
            </control>
          </mc:Choice>
        </mc:AlternateContent>
        <mc:AlternateContent xmlns:mc="http://schemas.openxmlformats.org/markup-compatibility/2006">
          <mc:Choice Requires="x14">
            <control shapeId="5962" r:id="rId757" name="Check Box 842">
              <controlPr defaultSize="0" autoFill="0" autoLine="0" autoPict="0">
                <anchor moveWithCells="1">
                  <from>
                    <xdr:col>16</xdr:col>
                    <xdr:colOff>205740</xdr:colOff>
                    <xdr:row>346</xdr:row>
                    <xdr:rowOff>0</xdr:rowOff>
                  </from>
                  <to>
                    <xdr:col>16</xdr:col>
                    <xdr:colOff>419100</xdr:colOff>
                    <xdr:row>346</xdr:row>
                    <xdr:rowOff>243840</xdr:rowOff>
                  </to>
                </anchor>
              </controlPr>
            </control>
          </mc:Choice>
        </mc:AlternateContent>
        <mc:AlternateContent xmlns:mc="http://schemas.openxmlformats.org/markup-compatibility/2006">
          <mc:Choice Requires="x14">
            <control shapeId="5963" r:id="rId758" name="Check Box 843">
              <controlPr defaultSize="0" autoFill="0" autoLine="0" autoPict="0">
                <anchor moveWithCells="1">
                  <from>
                    <xdr:col>16</xdr:col>
                    <xdr:colOff>205740</xdr:colOff>
                    <xdr:row>347</xdr:row>
                    <xdr:rowOff>0</xdr:rowOff>
                  </from>
                  <to>
                    <xdr:col>16</xdr:col>
                    <xdr:colOff>419100</xdr:colOff>
                    <xdr:row>347</xdr:row>
                    <xdr:rowOff>243840</xdr:rowOff>
                  </to>
                </anchor>
              </controlPr>
            </control>
          </mc:Choice>
        </mc:AlternateContent>
        <mc:AlternateContent xmlns:mc="http://schemas.openxmlformats.org/markup-compatibility/2006">
          <mc:Choice Requires="x14">
            <control shapeId="5964" r:id="rId759" name="Check Box 844">
              <controlPr defaultSize="0" autoFill="0" autoLine="0" autoPict="0">
                <anchor moveWithCells="1">
                  <from>
                    <xdr:col>16</xdr:col>
                    <xdr:colOff>205740</xdr:colOff>
                    <xdr:row>347</xdr:row>
                    <xdr:rowOff>0</xdr:rowOff>
                  </from>
                  <to>
                    <xdr:col>16</xdr:col>
                    <xdr:colOff>419100</xdr:colOff>
                    <xdr:row>347</xdr:row>
                    <xdr:rowOff>243840</xdr:rowOff>
                  </to>
                </anchor>
              </controlPr>
            </control>
          </mc:Choice>
        </mc:AlternateContent>
        <mc:AlternateContent xmlns:mc="http://schemas.openxmlformats.org/markup-compatibility/2006">
          <mc:Choice Requires="x14">
            <control shapeId="5965" r:id="rId760" name="Check Box 845">
              <controlPr defaultSize="0" autoFill="0" autoLine="0" autoPict="0">
                <anchor moveWithCells="1">
                  <from>
                    <xdr:col>16</xdr:col>
                    <xdr:colOff>205740</xdr:colOff>
                    <xdr:row>347</xdr:row>
                    <xdr:rowOff>0</xdr:rowOff>
                  </from>
                  <to>
                    <xdr:col>16</xdr:col>
                    <xdr:colOff>419100</xdr:colOff>
                    <xdr:row>347</xdr:row>
                    <xdr:rowOff>243840</xdr:rowOff>
                  </to>
                </anchor>
              </controlPr>
            </control>
          </mc:Choice>
        </mc:AlternateContent>
        <mc:AlternateContent xmlns:mc="http://schemas.openxmlformats.org/markup-compatibility/2006">
          <mc:Choice Requires="x14">
            <control shapeId="5966" r:id="rId761" name="Check Box 846">
              <controlPr defaultSize="0" autoFill="0" autoLine="0" autoPict="0">
                <anchor moveWithCells="1">
                  <from>
                    <xdr:col>16</xdr:col>
                    <xdr:colOff>205740</xdr:colOff>
                    <xdr:row>347</xdr:row>
                    <xdr:rowOff>0</xdr:rowOff>
                  </from>
                  <to>
                    <xdr:col>16</xdr:col>
                    <xdr:colOff>419100</xdr:colOff>
                    <xdr:row>347</xdr:row>
                    <xdr:rowOff>243840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B10D-CB65-47A9-9C7D-540F2068BB1C}">
  <dimension ref="A1:Q504"/>
  <sheetViews>
    <sheetView view="pageBreakPreview" zoomScale="85" zoomScaleNormal="100" zoomScaleSheetLayoutView="85" workbookViewId="0">
      <selection activeCell="A8" sqref="A8"/>
    </sheetView>
  </sheetViews>
  <sheetFormatPr defaultRowHeight="13.2" x14ac:dyDescent="0.2"/>
  <cols>
    <col min="1" max="1" width="13.21875" style="33" customWidth="1"/>
    <col min="2" max="16384" width="8.88671875" style="33"/>
  </cols>
  <sheetData>
    <row r="1" spans="1:14" ht="23.4" x14ac:dyDescent="0.2">
      <c r="A1" s="40" t="s">
        <v>1071</v>
      </c>
    </row>
    <row r="2" spans="1:14" x14ac:dyDescent="0.2">
      <c r="A2" s="41" t="s">
        <v>749</v>
      </c>
    </row>
    <row r="3" spans="1:14" x14ac:dyDescent="0.2">
      <c r="A3" s="33" t="s">
        <v>1072</v>
      </c>
    </row>
    <row r="4" spans="1:14" x14ac:dyDescent="0.2">
      <c r="A4" s="34" t="s">
        <v>1073</v>
      </c>
      <c r="B4" s="34"/>
      <c r="C4" s="34"/>
      <c r="D4" s="34"/>
      <c r="E4" s="34"/>
      <c r="F4" s="34"/>
      <c r="G4" s="34"/>
      <c r="H4" s="34"/>
      <c r="I4" s="34"/>
      <c r="J4" s="34"/>
      <c r="K4" s="34"/>
    </row>
    <row r="5" spans="1:14" x14ac:dyDescent="0.2">
      <c r="A5" s="34" t="s">
        <v>1070</v>
      </c>
    </row>
    <row r="6" spans="1:14" x14ac:dyDescent="0.2">
      <c r="A6" s="33" t="s">
        <v>750</v>
      </c>
    </row>
    <row r="7" spans="1:14" x14ac:dyDescent="0.2">
      <c r="A7" s="33" t="s">
        <v>1074</v>
      </c>
    </row>
    <row r="8" spans="1:14" x14ac:dyDescent="0.2">
      <c r="K8" s="91" t="s">
        <v>811</v>
      </c>
      <c r="L8" s="91"/>
      <c r="M8" s="94">
        <f>COUNTA(制御シート!P:P)-1</f>
        <v>328</v>
      </c>
      <c r="N8" s="94"/>
    </row>
    <row r="9" spans="1:14" x14ac:dyDescent="0.2">
      <c r="K9" s="92" t="s">
        <v>996</v>
      </c>
      <c r="L9" s="92"/>
      <c r="M9" s="94">
        <f>M8-(M10+SUM(制御シート!T:T))</f>
        <v>205</v>
      </c>
      <c r="N9" s="94"/>
    </row>
    <row r="10" spans="1:14" x14ac:dyDescent="0.2">
      <c r="K10" s="91" t="s">
        <v>997</v>
      </c>
      <c r="L10" s="91"/>
      <c r="M10" s="94">
        <f>COUNTIF(制御シート!S:S,"非該当")</f>
        <v>123</v>
      </c>
      <c r="N10" s="94"/>
    </row>
    <row r="11" spans="1:14" x14ac:dyDescent="0.2">
      <c r="B11" s="35"/>
      <c r="K11" s="93" t="s">
        <v>812</v>
      </c>
      <c r="L11" s="93"/>
      <c r="M11" s="95">
        <f>COUNTIF(制御シート!R:R,"TRUE")/((M8-M10)+SUM(制御シート!T:T))</f>
        <v>0</v>
      </c>
      <c r="N11" s="95"/>
    </row>
    <row r="12" spans="1:14" ht="19.8" customHeight="1" x14ac:dyDescent="0.2">
      <c r="A12" s="33" t="s">
        <v>751</v>
      </c>
    </row>
    <row r="13" spans="1:14" ht="19.8" customHeight="1" x14ac:dyDescent="0.2">
      <c r="A13" s="33" t="s">
        <v>752</v>
      </c>
    </row>
    <row r="14" spans="1:14" ht="19.8" customHeight="1" x14ac:dyDescent="0.2">
      <c r="A14" s="108"/>
      <c r="B14" s="109"/>
      <c r="C14" s="109"/>
      <c r="D14" s="109"/>
      <c r="E14" s="109"/>
      <c r="F14" s="109"/>
      <c r="G14" s="109"/>
      <c r="H14" s="109"/>
      <c r="I14" s="109"/>
      <c r="J14" s="109"/>
      <c r="K14" s="109"/>
      <c r="L14" s="109"/>
      <c r="M14" s="109"/>
      <c r="N14" s="110"/>
    </row>
    <row r="15" spans="1:14" ht="19.8" customHeight="1" x14ac:dyDescent="0.2">
      <c r="A15" s="111"/>
      <c r="B15" s="112"/>
      <c r="C15" s="112"/>
      <c r="D15" s="112"/>
      <c r="E15" s="112"/>
      <c r="F15" s="112"/>
      <c r="G15" s="112"/>
      <c r="H15" s="112"/>
      <c r="I15" s="112"/>
      <c r="J15" s="112"/>
      <c r="K15" s="112"/>
      <c r="L15" s="112"/>
      <c r="M15" s="112"/>
      <c r="N15" s="113"/>
    </row>
    <row r="16" spans="1:14" ht="19.8" customHeight="1" x14ac:dyDescent="0.2">
      <c r="A16" s="111"/>
      <c r="B16" s="112"/>
      <c r="C16" s="112"/>
      <c r="D16" s="112"/>
      <c r="E16" s="112"/>
      <c r="F16" s="112"/>
      <c r="G16" s="112"/>
      <c r="H16" s="112"/>
      <c r="I16" s="112"/>
      <c r="J16" s="112"/>
      <c r="K16" s="112"/>
      <c r="L16" s="112"/>
      <c r="M16" s="112"/>
      <c r="N16" s="113"/>
    </row>
    <row r="17" spans="1:14" ht="19.8" customHeight="1" x14ac:dyDescent="0.2">
      <c r="A17" s="111"/>
      <c r="B17" s="112"/>
      <c r="C17" s="112"/>
      <c r="D17" s="112"/>
      <c r="E17" s="112"/>
      <c r="F17" s="112"/>
      <c r="G17" s="112"/>
      <c r="H17" s="112"/>
      <c r="I17" s="112"/>
      <c r="J17" s="112"/>
      <c r="K17" s="112"/>
      <c r="L17" s="112"/>
      <c r="M17" s="112"/>
      <c r="N17" s="113"/>
    </row>
    <row r="18" spans="1:14" ht="19.8" customHeight="1" x14ac:dyDescent="0.2">
      <c r="A18" s="114"/>
      <c r="B18" s="115"/>
      <c r="C18" s="115"/>
      <c r="D18" s="115"/>
      <c r="E18" s="115"/>
      <c r="F18" s="115"/>
      <c r="G18" s="115"/>
      <c r="H18" s="115"/>
      <c r="I18" s="115"/>
      <c r="J18" s="115"/>
      <c r="K18" s="115"/>
      <c r="L18" s="115"/>
      <c r="M18" s="115"/>
      <c r="N18" s="116"/>
    </row>
    <row r="19" spans="1:14" ht="19.8" customHeight="1" x14ac:dyDescent="0.2">
      <c r="A19" s="36"/>
      <c r="B19" s="36"/>
      <c r="C19" s="36"/>
      <c r="D19" s="36"/>
      <c r="E19" s="36"/>
      <c r="F19" s="36"/>
      <c r="G19" s="36"/>
      <c r="H19" s="36"/>
      <c r="I19" s="36"/>
      <c r="J19" s="36"/>
      <c r="K19" s="36"/>
      <c r="L19" s="36"/>
      <c r="M19" s="36"/>
      <c r="N19" s="36"/>
    </row>
    <row r="20" spans="1:14" ht="19.8" customHeight="1" x14ac:dyDescent="0.2">
      <c r="A20" s="42" t="s">
        <v>753</v>
      </c>
      <c r="B20" s="36"/>
      <c r="C20" s="36"/>
      <c r="D20" s="36"/>
      <c r="E20" s="36"/>
      <c r="F20" s="36"/>
      <c r="G20" s="36"/>
      <c r="H20" s="36"/>
      <c r="I20" s="36"/>
      <c r="J20" s="36"/>
      <c r="K20" s="36"/>
      <c r="L20" s="36"/>
      <c r="M20" s="36"/>
      <c r="N20" s="36"/>
    </row>
    <row r="21" spans="1:14" ht="19.8" customHeight="1" x14ac:dyDescent="0.2">
      <c r="A21" s="108"/>
      <c r="B21" s="109"/>
      <c r="C21" s="109"/>
      <c r="D21" s="109"/>
      <c r="E21" s="109"/>
      <c r="F21" s="109"/>
      <c r="G21" s="109"/>
      <c r="H21" s="109"/>
      <c r="I21" s="109"/>
      <c r="J21" s="109"/>
      <c r="K21" s="109"/>
      <c r="L21" s="109"/>
      <c r="M21" s="109"/>
      <c r="N21" s="110"/>
    </row>
    <row r="22" spans="1:14" ht="19.8" customHeight="1" x14ac:dyDescent="0.2">
      <c r="A22" s="111"/>
      <c r="B22" s="112"/>
      <c r="C22" s="112"/>
      <c r="D22" s="112"/>
      <c r="E22" s="112"/>
      <c r="F22" s="112"/>
      <c r="G22" s="112"/>
      <c r="H22" s="112"/>
      <c r="I22" s="112"/>
      <c r="J22" s="112"/>
      <c r="K22" s="112"/>
      <c r="L22" s="112"/>
      <c r="M22" s="112"/>
      <c r="N22" s="113"/>
    </row>
    <row r="23" spans="1:14" ht="19.8" customHeight="1" x14ac:dyDescent="0.2">
      <c r="A23" s="111"/>
      <c r="B23" s="112"/>
      <c r="C23" s="112"/>
      <c r="D23" s="112"/>
      <c r="E23" s="112"/>
      <c r="F23" s="112"/>
      <c r="G23" s="112"/>
      <c r="H23" s="112"/>
      <c r="I23" s="112"/>
      <c r="J23" s="112"/>
      <c r="K23" s="112"/>
      <c r="L23" s="112"/>
      <c r="M23" s="112"/>
      <c r="N23" s="113"/>
    </row>
    <row r="24" spans="1:14" ht="19.8" customHeight="1" x14ac:dyDescent="0.2">
      <c r="A24" s="111"/>
      <c r="B24" s="112"/>
      <c r="C24" s="112"/>
      <c r="D24" s="112"/>
      <c r="E24" s="112"/>
      <c r="F24" s="112"/>
      <c r="G24" s="112"/>
      <c r="H24" s="112"/>
      <c r="I24" s="112"/>
      <c r="J24" s="112"/>
      <c r="K24" s="112"/>
      <c r="L24" s="112"/>
      <c r="M24" s="112"/>
      <c r="N24" s="113"/>
    </row>
    <row r="25" spans="1:14" ht="19.8" customHeight="1" x14ac:dyDescent="0.2">
      <c r="A25" s="114"/>
      <c r="B25" s="115"/>
      <c r="C25" s="115"/>
      <c r="D25" s="115"/>
      <c r="E25" s="115"/>
      <c r="F25" s="115"/>
      <c r="G25" s="115"/>
      <c r="H25" s="115"/>
      <c r="I25" s="115"/>
      <c r="J25" s="115"/>
      <c r="K25" s="115"/>
      <c r="L25" s="115"/>
      <c r="M25" s="115"/>
      <c r="N25" s="116"/>
    </row>
    <row r="26" spans="1:14" ht="19.8" customHeight="1" x14ac:dyDescent="0.2"/>
    <row r="27" spans="1:14" ht="19.8" customHeight="1" x14ac:dyDescent="0.2">
      <c r="A27" s="33" t="s">
        <v>754</v>
      </c>
    </row>
    <row r="28" spans="1:14" ht="19.8" customHeight="1" x14ac:dyDescent="0.2">
      <c r="A28" s="108"/>
      <c r="B28" s="109"/>
      <c r="C28" s="109"/>
      <c r="D28" s="109"/>
      <c r="E28" s="109"/>
      <c r="F28" s="109"/>
      <c r="G28" s="109"/>
      <c r="H28" s="109"/>
      <c r="I28" s="109"/>
      <c r="J28" s="109"/>
      <c r="K28" s="109"/>
      <c r="L28" s="109"/>
      <c r="M28" s="109"/>
      <c r="N28" s="110"/>
    </row>
    <row r="29" spans="1:14" ht="19.8" customHeight="1" x14ac:dyDescent="0.2">
      <c r="A29" s="111"/>
      <c r="B29" s="112"/>
      <c r="C29" s="112"/>
      <c r="D29" s="112"/>
      <c r="E29" s="112"/>
      <c r="F29" s="112"/>
      <c r="G29" s="112"/>
      <c r="H29" s="112"/>
      <c r="I29" s="112"/>
      <c r="J29" s="112"/>
      <c r="K29" s="112"/>
      <c r="L29" s="112"/>
      <c r="M29" s="112"/>
      <c r="N29" s="113"/>
    </row>
    <row r="30" spans="1:14" ht="19.8" customHeight="1" x14ac:dyDescent="0.2">
      <c r="A30" s="111"/>
      <c r="B30" s="112"/>
      <c r="C30" s="112"/>
      <c r="D30" s="112"/>
      <c r="E30" s="112"/>
      <c r="F30" s="112"/>
      <c r="G30" s="112"/>
      <c r="H30" s="112"/>
      <c r="I30" s="112"/>
      <c r="J30" s="112"/>
      <c r="K30" s="112"/>
      <c r="L30" s="112"/>
      <c r="M30" s="112"/>
      <c r="N30" s="113"/>
    </row>
    <row r="31" spans="1:14" ht="19.8" customHeight="1" x14ac:dyDescent="0.2">
      <c r="A31" s="111"/>
      <c r="B31" s="112"/>
      <c r="C31" s="112"/>
      <c r="D31" s="112"/>
      <c r="E31" s="112"/>
      <c r="F31" s="112"/>
      <c r="G31" s="112"/>
      <c r="H31" s="112"/>
      <c r="I31" s="112"/>
      <c r="J31" s="112"/>
      <c r="K31" s="112"/>
      <c r="L31" s="112"/>
      <c r="M31" s="112"/>
      <c r="N31" s="113"/>
    </row>
    <row r="32" spans="1:14" ht="19.8" customHeight="1" x14ac:dyDescent="0.2">
      <c r="A32" s="114"/>
      <c r="B32" s="115"/>
      <c r="C32" s="115"/>
      <c r="D32" s="115"/>
      <c r="E32" s="115"/>
      <c r="F32" s="115"/>
      <c r="G32" s="115"/>
      <c r="H32" s="115"/>
      <c r="I32" s="115"/>
      <c r="J32" s="115"/>
      <c r="K32" s="115"/>
      <c r="L32" s="115"/>
      <c r="M32" s="115"/>
      <c r="N32" s="116"/>
    </row>
    <row r="33" spans="1:17" ht="19.8" customHeight="1" x14ac:dyDescent="0.2"/>
    <row r="34" spans="1:17" ht="19.8" customHeight="1" x14ac:dyDescent="0.2">
      <c r="A34" s="33" t="s">
        <v>755</v>
      </c>
    </row>
    <row r="35" spans="1:17" ht="19.8" customHeight="1" x14ac:dyDescent="0.2">
      <c r="A35" s="108"/>
      <c r="B35" s="109"/>
      <c r="C35" s="109"/>
      <c r="D35" s="109"/>
      <c r="E35" s="109"/>
      <c r="F35" s="109"/>
      <c r="G35" s="109"/>
      <c r="H35" s="109"/>
      <c r="I35" s="109"/>
      <c r="J35" s="109"/>
      <c r="K35" s="109"/>
      <c r="L35" s="109"/>
      <c r="M35" s="109"/>
      <c r="N35" s="110"/>
    </row>
    <row r="36" spans="1:17" ht="19.8" customHeight="1" x14ac:dyDescent="0.2">
      <c r="A36" s="111"/>
      <c r="B36" s="112"/>
      <c r="C36" s="112"/>
      <c r="D36" s="112"/>
      <c r="E36" s="112"/>
      <c r="F36" s="112"/>
      <c r="G36" s="112"/>
      <c r="H36" s="112"/>
      <c r="I36" s="112"/>
      <c r="J36" s="112"/>
      <c r="K36" s="112"/>
      <c r="L36" s="112"/>
      <c r="M36" s="112"/>
      <c r="N36" s="113"/>
    </row>
    <row r="37" spans="1:17" ht="19.8" customHeight="1" x14ac:dyDescent="0.2">
      <c r="A37" s="111"/>
      <c r="B37" s="112"/>
      <c r="C37" s="112"/>
      <c r="D37" s="112"/>
      <c r="E37" s="112"/>
      <c r="F37" s="112"/>
      <c r="G37" s="112"/>
      <c r="H37" s="112"/>
      <c r="I37" s="112"/>
      <c r="J37" s="112"/>
      <c r="K37" s="112"/>
      <c r="L37" s="112"/>
      <c r="M37" s="112"/>
      <c r="N37" s="113"/>
    </row>
    <row r="38" spans="1:17" ht="19.8" customHeight="1" x14ac:dyDescent="0.2">
      <c r="A38" s="111"/>
      <c r="B38" s="112"/>
      <c r="C38" s="112"/>
      <c r="D38" s="112"/>
      <c r="E38" s="112"/>
      <c r="F38" s="112"/>
      <c r="G38" s="112"/>
      <c r="H38" s="112"/>
      <c r="I38" s="112"/>
      <c r="J38" s="112"/>
      <c r="K38" s="112"/>
      <c r="L38" s="112"/>
      <c r="M38" s="112"/>
      <c r="N38" s="113"/>
    </row>
    <row r="39" spans="1:17" ht="19.8" customHeight="1" x14ac:dyDescent="0.2">
      <c r="A39" s="114"/>
      <c r="B39" s="115"/>
      <c r="C39" s="115"/>
      <c r="D39" s="115"/>
      <c r="E39" s="115"/>
      <c r="F39" s="115"/>
      <c r="G39" s="115"/>
      <c r="H39" s="115"/>
      <c r="I39" s="115"/>
      <c r="J39" s="115"/>
      <c r="K39" s="115"/>
      <c r="L39" s="115"/>
      <c r="M39" s="115"/>
      <c r="N39" s="116"/>
    </row>
    <row r="40" spans="1:17" s="37" customFormat="1" ht="19.8" customHeight="1" x14ac:dyDescent="0.2">
      <c r="A40" s="33"/>
    </row>
    <row r="41" spans="1:17" s="38" customFormat="1" ht="19.8" customHeight="1" x14ac:dyDescent="0.2">
      <c r="A41" s="43" t="s">
        <v>1075</v>
      </c>
      <c r="L41" s="44"/>
      <c r="M41" s="45"/>
    </row>
    <row r="42" spans="1:17" ht="19.8" customHeight="1" x14ac:dyDescent="0.2">
      <c r="A42" s="46" t="s">
        <v>1076</v>
      </c>
      <c r="B42" s="99" t="s">
        <v>379</v>
      </c>
      <c r="C42" s="99"/>
      <c r="D42" s="99"/>
      <c r="E42" s="99"/>
      <c r="F42" s="99"/>
      <c r="G42" s="99"/>
      <c r="H42" s="99"/>
      <c r="I42" s="99"/>
      <c r="J42" s="99" t="s">
        <v>1064</v>
      </c>
      <c r="K42" s="99"/>
      <c r="L42" s="99" t="s">
        <v>380</v>
      </c>
      <c r="M42" s="99"/>
      <c r="N42" s="99"/>
    </row>
    <row r="43" spans="1:17" ht="19.8" customHeight="1" x14ac:dyDescent="0.2">
      <c r="A43" s="47" t="s">
        <v>218</v>
      </c>
      <c r="B43" s="121" t="s">
        <v>4</v>
      </c>
      <c r="C43" s="122"/>
      <c r="D43" s="122"/>
      <c r="E43" s="122"/>
      <c r="F43" s="122"/>
      <c r="G43" s="122"/>
      <c r="H43" s="122"/>
      <c r="I43" s="123"/>
      <c r="J43" s="118"/>
      <c r="K43" s="119"/>
      <c r="L43" s="118" t="str">
        <f>IF(OR(VLOOKUP(A43,制御シート!$P$1:$S$1000,4,FALSE)=FALSE,VLOOKUP(A43,制御シート!$P$1:$S$1000,4,FALSE)=TRUE,VLOOKUP(A43,制御シート!$P$1:$S$1000,4,FALSE)=""),"",VLOOKUP(A43,制御シート!$P$1:$S$1000,4,FALSE))</f>
        <v/>
      </c>
      <c r="M43" s="124"/>
      <c r="N43" s="119"/>
      <c r="O43" s="48"/>
      <c r="P43" s="48"/>
      <c r="Q43" s="48"/>
    </row>
    <row r="44" spans="1:17" ht="19.8" customHeight="1" x14ac:dyDescent="0.2">
      <c r="A44" s="49" t="s">
        <v>378</v>
      </c>
      <c r="B44" s="117" t="s">
        <v>6</v>
      </c>
      <c r="C44" s="117"/>
      <c r="D44" s="117"/>
      <c r="E44" s="117"/>
      <c r="F44" s="117"/>
      <c r="G44" s="117"/>
      <c r="H44" s="117"/>
      <c r="I44" s="117"/>
      <c r="J44" s="118"/>
      <c r="K44" s="119"/>
      <c r="L44" s="120" t="str">
        <f>IF(OR(VLOOKUP(A44,制御シート!$P$1:$S$1000,4,FALSE)=FALSE,VLOOKUP(A44,制御シート!$P$1:$S$1000,4,FALSE)=TRUE,VLOOKUP(A44,制御シート!$P$1:$S$1000,4,FALSE)=""),"",VLOOKUP(A44,制御シート!$P$1:$S$1000,4,FALSE))</f>
        <v/>
      </c>
      <c r="M44" s="120"/>
      <c r="N44" s="120"/>
    </row>
    <row r="45" spans="1:17" ht="19.8" customHeight="1" x14ac:dyDescent="0.2">
      <c r="A45" s="49" t="s">
        <v>219</v>
      </c>
      <c r="B45" s="117" t="s">
        <v>7</v>
      </c>
      <c r="C45" s="117"/>
      <c r="D45" s="117"/>
      <c r="E45" s="117"/>
      <c r="F45" s="117"/>
      <c r="G45" s="117"/>
      <c r="H45" s="117"/>
      <c r="I45" s="117"/>
      <c r="J45" s="118"/>
      <c r="K45" s="119"/>
      <c r="L45" s="120" t="str">
        <f>IF(OR(VLOOKUP(A45,制御シート!$P$1:$S$1000,4,FALSE)=FALSE,VLOOKUP(A45,制御シート!$P$1:$S$1000,4,FALSE)=TRUE,VLOOKUP(A45,制御シート!$P$1:$S$1000,4,FALSE)=""),"",VLOOKUP(A45,制御シート!$P$1:$S$1000,4,FALSE))</f>
        <v/>
      </c>
      <c r="M45" s="120"/>
      <c r="N45" s="120"/>
    </row>
    <row r="46" spans="1:17" ht="19.8" customHeight="1" x14ac:dyDescent="0.2">
      <c r="A46" s="49" t="s">
        <v>381</v>
      </c>
      <c r="B46" s="117" t="s">
        <v>0</v>
      </c>
      <c r="C46" s="117"/>
      <c r="D46" s="117"/>
      <c r="E46" s="117"/>
      <c r="F46" s="117"/>
      <c r="G46" s="117"/>
      <c r="H46" s="117"/>
      <c r="I46" s="117"/>
      <c r="J46" s="118"/>
      <c r="K46" s="119"/>
      <c r="L46" s="120" t="str">
        <f>IF(OR(VLOOKUP(A46,制御シート!$P$1:$S$1000,4,FALSE)=FALSE,VLOOKUP(A46,制御シート!$P$1:$S$1000,4,FALSE)=TRUE,VLOOKUP(A46,制御シート!$P$1:$S$1000,4,FALSE)=""),"",VLOOKUP(A46,制御シート!$P$1:$S$1000,4,FALSE))</f>
        <v/>
      </c>
      <c r="M46" s="120"/>
      <c r="N46" s="120"/>
    </row>
    <row r="47" spans="1:17" ht="19.8" customHeight="1" x14ac:dyDescent="0.2">
      <c r="A47" s="47" t="s">
        <v>221</v>
      </c>
      <c r="B47" s="117" t="s">
        <v>8</v>
      </c>
      <c r="C47" s="117"/>
      <c r="D47" s="117"/>
      <c r="E47" s="117"/>
      <c r="F47" s="117"/>
      <c r="G47" s="117"/>
      <c r="H47" s="117"/>
      <c r="I47" s="117"/>
      <c r="J47" s="118"/>
      <c r="K47" s="119"/>
      <c r="L47" s="120" t="str">
        <f>IF(OR(VLOOKUP(A47,制御シート!$P$1:$S$1000,4,FALSE)=FALSE,VLOOKUP(A47,制御シート!$P$1:$S$1000,4,FALSE)=TRUE,VLOOKUP(A47,制御シート!$P$1:$S$1000,4,FALSE)=""),"",VLOOKUP(A47,制御シート!$P$1:$S$1000,4,FALSE))</f>
        <v/>
      </c>
      <c r="M47" s="120"/>
      <c r="N47" s="120"/>
    </row>
    <row r="48" spans="1:17" ht="19.8" customHeight="1" x14ac:dyDescent="0.2">
      <c r="A48" s="49" t="s">
        <v>222</v>
      </c>
      <c r="B48" s="117" t="s">
        <v>9</v>
      </c>
      <c r="C48" s="117"/>
      <c r="D48" s="117"/>
      <c r="E48" s="117"/>
      <c r="F48" s="117"/>
      <c r="G48" s="117"/>
      <c r="H48" s="117"/>
      <c r="I48" s="117"/>
      <c r="J48" s="118"/>
      <c r="K48" s="119"/>
      <c r="L48" s="120" t="str">
        <f>IF(OR(VLOOKUP(A48,制御シート!$P$1:$S$1000,4,FALSE)=FALSE,VLOOKUP(A48,制御シート!$P$1:$S$1000,4,FALSE)=TRUE,VLOOKUP(A48,制御シート!$P$1:$S$1000,4,FALSE)=""),"",VLOOKUP(A48,制御シート!$P$1:$S$1000,4,FALSE))</f>
        <v/>
      </c>
      <c r="M48" s="120"/>
      <c r="N48" s="120"/>
    </row>
    <row r="49" spans="1:14" ht="19.8" customHeight="1" x14ac:dyDescent="0.2">
      <c r="A49" s="47" t="s">
        <v>223</v>
      </c>
      <c r="B49" s="117" t="s">
        <v>2</v>
      </c>
      <c r="C49" s="117"/>
      <c r="D49" s="117"/>
      <c r="E49" s="117"/>
      <c r="F49" s="117"/>
      <c r="G49" s="117"/>
      <c r="H49" s="117"/>
      <c r="I49" s="117"/>
      <c r="J49" s="118"/>
      <c r="K49" s="119"/>
      <c r="L49" s="120" t="str">
        <f>IF(OR(VLOOKUP(A49,制御シート!$P$1:$S$1000,4,FALSE)=FALSE,VLOOKUP(A49,制御シート!$P$1:$S$1000,4,FALSE)=TRUE,VLOOKUP(A49,制御シート!$P$1:$S$1000,4,FALSE)=""),"",VLOOKUP(A49,制御シート!$P$1:$S$1000,4,FALSE))</f>
        <v/>
      </c>
      <c r="M49" s="120"/>
      <c r="N49" s="120"/>
    </row>
    <row r="50" spans="1:14" ht="19.8" customHeight="1" x14ac:dyDescent="0.2">
      <c r="A50" s="47" t="s">
        <v>382</v>
      </c>
      <c r="B50" s="117" t="s">
        <v>757</v>
      </c>
      <c r="C50" s="117"/>
      <c r="D50" s="117"/>
      <c r="E50" s="117"/>
      <c r="F50" s="117"/>
      <c r="G50" s="117"/>
      <c r="H50" s="117"/>
      <c r="I50" s="117"/>
      <c r="J50" s="118"/>
      <c r="K50" s="119"/>
      <c r="L50" s="120" t="str">
        <f>IF(OR(VLOOKUP(A50,制御シート!$P$1:$S$1000,4,FALSE)=FALSE,VLOOKUP(A50,制御シート!$P$1:$S$1000,4,FALSE)=TRUE,VLOOKUP(A50,制御シート!$P$1:$S$1000,4,FALSE)=""),"",VLOOKUP(A50,制御シート!$P$1:$S$1000,4,FALSE))</f>
        <v/>
      </c>
      <c r="M50" s="120"/>
      <c r="N50" s="120"/>
    </row>
    <row r="51" spans="1:14" ht="19.8" customHeight="1" x14ac:dyDescent="0.2">
      <c r="A51" s="49" t="s">
        <v>225</v>
      </c>
      <c r="B51" s="117" t="s">
        <v>1</v>
      </c>
      <c r="C51" s="117"/>
      <c r="D51" s="117"/>
      <c r="E51" s="117"/>
      <c r="F51" s="117"/>
      <c r="G51" s="117"/>
      <c r="H51" s="117"/>
      <c r="I51" s="117"/>
      <c r="J51" s="118"/>
      <c r="K51" s="119"/>
      <c r="L51" s="120" t="str">
        <f>IF(OR(VLOOKUP(A51,制御シート!$P$1:$S$1000,4,FALSE)=FALSE,VLOOKUP(A51,制御シート!$P$1:$S$1000,4,FALSE)=TRUE,VLOOKUP(A51,制御シート!$P$1:$S$1000,4,FALSE)=""),"",VLOOKUP(A51,制御シート!$P$1:$S$1000,4,FALSE))</f>
        <v/>
      </c>
      <c r="M51" s="120"/>
      <c r="N51" s="120"/>
    </row>
    <row r="52" spans="1:14" ht="19.8" customHeight="1" x14ac:dyDescent="0.2">
      <c r="A52" s="49" t="s">
        <v>226</v>
      </c>
      <c r="B52" s="117" t="s">
        <v>3</v>
      </c>
      <c r="C52" s="117"/>
      <c r="D52" s="117"/>
      <c r="E52" s="117"/>
      <c r="F52" s="117"/>
      <c r="G52" s="117"/>
      <c r="H52" s="117"/>
      <c r="I52" s="117"/>
      <c r="J52" s="118"/>
      <c r="K52" s="119"/>
      <c r="L52" s="120" t="str">
        <f>IF(OR(VLOOKUP(A52,制御シート!$P$1:$S$1000,4,FALSE)=FALSE,VLOOKUP(A52,制御シート!$P$1:$S$1000,4,FALSE)=TRUE,VLOOKUP(A52,制御シート!$P$1:$S$1000,4,FALSE)=""),"",VLOOKUP(A52,制御シート!$P$1:$S$1000,4,FALSE))</f>
        <v/>
      </c>
      <c r="M52" s="120"/>
      <c r="N52" s="120"/>
    </row>
    <row r="53" spans="1:14" ht="19.8" customHeight="1" x14ac:dyDescent="0.2">
      <c r="A53" s="49" t="s">
        <v>227</v>
      </c>
      <c r="B53" s="117" t="s">
        <v>5</v>
      </c>
      <c r="C53" s="117"/>
      <c r="D53" s="117"/>
      <c r="E53" s="117"/>
      <c r="F53" s="117"/>
      <c r="G53" s="117"/>
      <c r="H53" s="117"/>
      <c r="I53" s="117"/>
      <c r="J53" s="118"/>
      <c r="K53" s="119"/>
      <c r="L53" s="120" t="str">
        <f>IF(OR(VLOOKUP(A53,制御シート!$P$1:$S$1000,4,FALSE)=FALSE,VLOOKUP(A53,制御シート!$P$1:$S$1000,4,FALSE)=TRUE,VLOOKUP(A53,制御シート!$P$1:$S$1000,4,FALSE)=""),"",VLOOKUP(A53,制御シート!$P$1:$S$1000,4,FALSE))</f>
        <v/>
      </c>
      <c r="M53" s="120"/>
      <c r="N53" s="120"/>
    </row>
    <row r="54" spans="1:14" ht="19.8" customHeight="1" x14ac:dyDescent="0.2">
      <c r="A54" s="47" t="s">
        <v>228</v>
      </c>
      <c r="B54" s="117" t="s">
        <v>308</v>
      </c>
      <c r="C54" s="117"/>
      <c r="D54" s="117"/>
      <c r="E54" s="117"/>
      <c r="F54" s="117"/>
      <c r="G54" s="117"/>
      <c r="H54" s="117"/>
      <c r="I54" s="117"/>
      <c r="J54" s="118"/>
      <c r="K54" s="119"/>
      <c r="L54" s="120" t="str">
        <f>IF(OR(VLOOKUP(A54,制御シート!$P$1:$S$1000,4,FALSE)=FALSE,VLOOKUP(A54,制御シート!$P$1:$S$1000,4,FALSE)=TRUE,VLOOKUP(A54,制御シート!$P$1:$S$1000,4,FALSE)=""),"",VLOOKUP(A54,制御シート!$P$1:$S$1000,4,FALSE))</f>
        <v/>
      </c>
      <c r="M54" s="120"/>
      <c r="N54" s="120"/>
    </row>
    <row r="55" spans="1:14" ht="19.8" customHeight="1" x14ac:dyDescent="0.2">
      <c r="A55" s="47" t="s">
        <v>229</v>
      </c>
      <c r="B55" s="117" t="s">
        <v>758</v>
      </c>
      <c r="C55" s="117"/>
      <c r="D55" s="117"/>
      <c r="E55" s="117"/>
      <c r="F55" s="117"/>
      <c r="G55" s="117"/>
      <c r="H55" s="117"/>
      <c r="I55" s="117"/>
      <c r="J55" s="118"/>
      <c r="K55" s="119"/>
      <c r="L55" s="120" t="str">
        <f>IF(OR(VLOOKUP(A55,制御シート!$P$1:$S$1000,4,FALSE)=FALSE,VLOOKUP(A55,制御シート!$P$1:$S$1000,4,FALSE)=TRUE,VLOOKUP(A55,制御シート!$P$1:$S$1000,4,FALSE)=""),"",VLOOKUP(A55,制御シート!$P$1:$S$1000,4,FALSE))</f>
        <v/>
      </c>
      <c r="M55" s="120"/>
      <c r="N55" s="120"/>
    </row>
    <row r="56" spans="1:14" ht="19.8" customHeight="1" x14ac:dyDescent="0.2">
      <c r="A56" s="39"/>
      <c r="B56" s="39"/>
      <c r="C56" s="36"/>
      <c r="D56" s="36"/>
      <c r="E56" s="50"/>
    </row>
    <row r="57" spans="1:14" s="37" customFormat="1" ht="19.8" customHeight="1" x14ac:dyDescent="0.2">
      <c r="A57" s="37" t="s">
        <v>1077</v>
      </c>
    </row>
    <row r="58" spans="1:14" ht="19.8" customHeight="1" x14ac:dyDescent="0.2">
      <c r="A58" s="43" t="s">
        <v>1078</v>
      </c>
      <c r="M58" s="35"/>
    </row>
    <row r="59" spans="1:14" ht="19.8" customHeight="1" x14ac:dyDescent="0.2">
      <c r="A59" s="46" t="s">
        <v>1076</v>
      </c>
      <c r="B59" s="99" t="s">
        <v>379</v>
      </c>
      <c r="C59" s="99"/>
      <c r="D59" s="99"/>
      <c r="E59" s="99"/>
      <c r="F59" s="99"/>
      <c r="G59" s="99"/>
      <c r="H59" s="99"/>
      <c r="I59" s="99"/>
      <c r="J59" s="99" t="s">
        <v>1064</v>
      </c>
      <c r="K59" s="99"/>
      <c r="L59" s="99" t="s">
        <v>380</v>
      </c>
      <c r="M59" s="99"/>
      <c r="N59" s="99"/>
    </row>
    <row r="60" spans="1:14" ht="19.8" customHeight="1" x14ac:dyDescent="0.2">
      <c r="A60" s="51" t="s">
        <v>77</v>
      </c>
      <c r="B60" s="103" t="s">
        <v>388</v>
      </c>
      <c r="C60" s="104"/>
      <c r="D60" s="104"/>
      <c r="E60" s="104"/>
      <c r="F60" s="104"/>
      <c r="G60" s="104"/>
      <c r="H60" s="104"/>
      <c r="I60" s="105"/>
      <c r="J60" s="101"/>
      <c r="K60" s="102"/>
      <c r="L60" s="97" t="str">
        <f>IF(OR(VLOOKUP(A60,制御シート!$P$1:$S$1000,4,FALSE)=FALSE,VLOOKUP(A60,制御シート!$P$1:$S$1000,4,FALSE)=TRUE,VLOOKUP(A60,制御シート!$P$1:$S$1000,4,FALSE)=""),"",VLOOKUP(A60,制御シート!$P$1:$S$1000,4,FALSE))</f>
        <v>非該当</v>
      </c>
      <c r="M60" s="97"/>
      <c r="N60" s="97"/>
    </row>
    <row r="61" spans="1:14" ht="19.8" customHeight="1" x14ac:dyDescent="0.2">
      <c r="A61" s="52" t="s">
        <v>78</v>
      </c>
      <c r="B61" s="103" t="s">
        <v>312</v>
      </c>
      <c r="C61" s="104"/>
      <c r="D61" s="104"/>
      <c r="E61" s="104"/>
      <c r="F61" s="104"/>
      <c r="G61" s="104"/>
      <c r="H61" s="104"/>
      <c r="I61" s="105"/>
      <c r="J61" s="101"/>
      <c r="K61" s="102"/>
      <c r="L61" s="97" t="str">
        <f>IF(OR(VLOOKUP(A61,制御シート!$P$1:$S$1000,4,FALSE)=FALSE,VLOOKUP(A61,制御シート!$P$1:$S$1000,4,FALSE)=TRUE,VLOOKUP(A61,制御シート!$P$1:$S$1000,4,FALSE)=""),"",VLOOKUP(A61,制御シート!$P$1:$S$1000,4,FALSE))</f>
        <v>非該当</v>
      </c>
      <c r="M61" s="97"/>
      <c r="N61" s="97"/>
    </row>
    <row r="62" spans="1:14" ht="19.8" customHeight="1" x14ac:dyDescent="0.2">
      <c r="A62" s="51" t="s">
        <v>79</v>
      </c>
      <c r="B62" s="103" t="s">
        <v>13</v>
      </c>
      <c r="C62" s="104"/>
      <c r="D62" s="104"/>
      <c r="E62" s="104"/>
      <c r="F62" s="104"/>
      <c r="G62" s="104"/>
      <c r="H62" s="104"/>
      <c r="I62" s="105"/>
      <c r="J62" s="101"/>
      <c r="K62" s="102"/>
      <c r="L62" s="97" t="str">
        <f>IF(OR(VLOOKUP(A62,制御シート!$P$1:$S$1000,4,FALSE)=FALSE,VLOOKUP(A62,制御シート!$P$1:$S$1000,4,FALSE)=TRUE,VLOOKUP(A62,制御シート!$P$1:$S$1000,4,FALSE)=""),"",VLOOKUP(A62,制御シート!$P$1:$S$1000,4,FALSE))</f>
        <v>非該当</v>
      </c>
      <c r="M62" s="97"/>
      <c r="N62" s="97"/>
    </row>
    <row r="63" spans="1:14" ht="19.8" customHeight="1" x14ac:dyDescent="0.2">
      <c r="A63" s="52" t="s">
        <v>80</v>
      </c>
      <c r="B63" s="103" t="s">
        <v>1079</v>
      </c>
      <c r="C63" s="104"/>
      <c r="D63" s="104"/>
      <c r="E63" s="104"/>
      <c r="F63" s="104"/>
      <c r="G63" s="104"/>
      <c r="H63" s="104"/>
      <c r="I63" s="105"/>
      <c r="J63" s="101"/>
      <c r="K63" s="102"/>
      <c r="L63" s="97" t="str">
        <f>IF(OR(VLOOKUP(A63,制御シート!$P$1:$S$1000,4,FALSE)=FALSE,VLOOKUP(A63,制御シート!$P$1:$S$1000,4,FALSE)=TRUE,VLOOKUP(A63,制御シート!$P$1:$S$1000,4,FALSE)=""),"",VLOOKUP(A63,制御シート!$P$1:$S$1000,4,FALSE))</f>
        <v>非該当</v>
      </c>
      <c r="M63" s="97"/>
      <c r="N63" s="97"/>
    </row>
    <row r="64" spans="1:14" ht="19.8" customHeight="1" x14ac:dyDescent="0.2">
      <c r="A64" s="51" t="s">
        <v>81</v>
      </c>
      <c r="B64" s="103" t="s">
        <v>1080</v>
      </c>
      <c r="C64" s="104"/>
      <c r="D64" s="104"/>
      <c r="E64" s="104"/>
      <c r="F64" s="104"/>
      <c r="G64" s="104"/>
      <c r="H64" s="104"/>
      <c r="I64" s="105"/>
      <c r="J64" s="101"/>
      <c r="K64" s="102"/>
      <c r="L64" s="97" t="str">
        <f>IF(OR(VLOOKUP(A64,制御シート!$P$1:$S$1000,4,FALSE)=FALSE,VLOOKUP(A64,制御シート!$P$1:$S$1000,4,FALSE)=TRUE,VLOOKUP(A64,制御シート!$P$1:$S$1000,4,FALSE)=""),"",VLOOKUP(A64,制御シート!$P$1:$S$1000,4,FALSE))</f>
        <v>非該当</v>
      </c>
      <c r="M64" s="97"/>
      <c r="N64" s="97"/>
    </row>
    <row r="65" spans="1:14" ht="19.8" customHeight="1" x14ac:dyDescent="0.2">
      <c r="A65" s="52" t="s">
        <v>82</v>
      </c>
      <c r="B65" s="103" t="s">
        <v>1081</v>
      </c>
      <c r="C65" s="104"/>
      <c r="D65" s="104"/>
      <c r="E65" s="104"/>
      <c r="F65" s="104"/>
      <c r="G65" s="104"/>
      <c r="H65" s="104"/>
      <c r="I65" s="105"/>
      <c r="J65" s="101"/>
      <c r="K65" s="102"/>
      <c r="L65" s="97" t="str">
        <f>IF(OR(VLOOKUP(A65,制御シート!$P$1:$S$1000,4,FALSE)=FALSE,VLOOKUP(A65,制御シート!$P$1:$S$1000,4,FALSE)=TRUE,VLOOKUP(A65,制御シート!$P$1:$S$1000,4,FALSE)=""),"",VLOOKUP(A65,制御シート!$P$1:$S$1000,4,FALSE))</f>
        <v>非該当</v>
      </c>
      <c r="M65" s="97"/>
      <c r="N65" s="97"/>
    </row>
    <row r="66" spans="1:14" ht="19.8" customHeight="1" x14ac:dyDescent="0.2">
      <c r="A66" s="51" t="s">
        <v>83</v>
      </c>
      <c r="B66" s="103" t="s">
        <v>1082</v>
      </c>
      <c r="C66" s="104"/>
      <c r="D66" s="104"/>
      <c r="E66" s="104"/>
      <c r="F66" s="104"/>
      <c r="G66" s="104"/>
      <c r="H66" s="104"/>
      <c r="I66" s="105"/>
      <c r="J66" s="101"/>
      <c r="K66" s="102"/>
      <c r="L66" s="97" t="str">
        <f>IF(OR(VLOOKUP(A66,制御シート!$P$1:$S$1000,4,FALSE)=FALSE,VLOOKUP(A66,制御シート!$P$1:$S$1000,4,FALSE)=TRUE,VLOOKUP(A66,制御シート!$P$1:$S$1000,4,FALSE)=""),"",VLOOKUP(A66,制御シート!$P$1:$S$1000,4,FALSE))</f>
        <v>非該当</v>
      </c>
      <c r="M66" s="97"/>
      <c r="N66" s="97"/>
    </row>
    <row r="67" spans="1:14" ht="19.8" customHeight="1" x14ac:dyDescent="0.2">
      <c r="A67" s="52" t="s">
        <v>760</v>
      </c>
      <c r="B67" s="103" t="s">
        <v>309</v>
      </c>
      <c r="C67" s="104"/>
      <c r="D67" s="104"/>
      <c r="E67" s="104"/>
      <c r="F67" s="104"/>
      <c r="G67" s="104"/>
      <c r="H67" s="104"/>
      <c r="I67" s="105"/>
      <c r="J67" s="101"/>
      <c r="K67" s="102"/>
      <c r="L67" s="97" t="str">
        <f>IF(OR(VLOOKUP(A67,制御シート!$P$1:$S$1000,4,FALSE)=FALSE,VLOOKUP(A67,制御シート!$P$1:$S$1000,4,FALSE)=TRUE,VLOOKUP(A67,制御シート!$P$1:$S$1000,4,FALSE)=""),"",VLOOKUP(A67,制御シート!$P$1:$S$1000,4,FALSE))</f>
        <v>非該当</v>
      </c>
      <c r="M67" s="97"/>
      <c r="N67" s="97"/>
    </row>
    <row r="68" spans="1:14" ht="19.8" customHeight="1" x14ac:dyDescent="0.2">
      <c r="A68" s="51" t="s">
        <v>761</v>
      </c>
      <c r="B68" s="103" t="s">
        <v>311</v>
      </c>
      <c r="C68" s="104"/>
      <c r="D68" s="104"/>
      <c r="E68" s="104"/>
      <c r="F68" s="104"/>
      <c r="G68" s="104"/>
      <c r="H68" s="104"/>
      <c r="I68" s="105"/>
      <c r="J68" s="101"/>
      <c r="K68" s="102"/>
      <c r="L68" s="97" t="str">
        <f>IF(OR(VLOOKUP(A68,制御シート!$P$1:$S$1000,4,FALSE)=FALSE,VLOOKUP(A68,制御シート!$P$1:$S$1000,4,FALSE)=TRUE,VLOOKUP(A68,制御シート!$P$1:$S$1000,4,FALSE)=""),"",VLOOKUP(A68,制御シート!$P$1:$S$1000,4,FALSE))</f>
        <v>非該当</v>
      </c>
      <c r="M68" s="97"/>
      <c r="N68" s="97"/>
    </row>
    <row r="69" spans="1:14" ht="19.8" customHeight="1" x14ac:dyDescent="0.2">
      <c r="A69" s="52" t="s">
        <v>84</v>
      </c>
      <c r="B69" s="103" t="s">
        <v>353</v>
      </c>
      <c r="C69" s="104"/>
      <c r="D69" s="104"/>
      <c r="E69" s="104"/>
      <c r="F69" s="104"/>
      <c r="G69" s="104"/>
      <c r="H69" s="104"/>
      <c r="I69" s="105"/>
      <c r="J69" s="101"/>
      <c r="K69" s="102"/>
      <c r="L69" s="97" t="str">
        <f>IF(OR(VLOOKUP(A69,制御シート!$P$1:$S$1000,4,FALSE)=FALSE,VLOOKUP(A69,制御シート!$P$1:$S$1000,4,FALSE)=TRUE,VLOOKUP(A69,制御シート!$P$1:$S$1000,4,FALSE)=""),"",VLOOKUP(A69,制御シート!$P$1:$S$1000,4,FALSE))</f>
        <v>非該当</v>
      </c>
      <c r="M69" s="97"/>
      <c r="N69" s="97"/>
    </row>
    <row r="70" spans="1:14" ht="19.8" customHeight="1" x14ac:dyDescent="0.2">
      <c r="A70" s="51" t="s">
        <v>85</v>
      </c>
      <c r="B70" s="103" t="s">
        <v>14</v>
      </c>
      <c r="C70" s="104"/>
      <c r="D70" s="104"/>
      <c r="E70" s="104"/>
      <c r="F70" s="104"/>
      <c r="G70" s="104"/>
      <c r="H70" s="104"/>
      <c r="I70" s="105"/>
      <c r="J70" s="101"/>
      <c r="K70" s="102"/>
      <c r="L70" s="97" t="str">
        <f>IF(OR(VLOOKUP(A70,制御シート!$P$1:$S$1000,4,FALSE)=FALSE,VLOOKUP(A70,制御シート!$P$1:$S$1000,4,FALSE)=TRUE,VLOOKUP(A70,制御シート!$P$1:$S$1000,4,FALSE)=""),"",VLOOKUP(A70,制御シート!$P$1:$S$1000,4,FALSE))</f>
        <v>非該当</v>
      </c>
      <c r="M70" s="97"/>
      <c r="N70" s="97"/>
    </row>
    <row r="71" spans="1:14" ht="19.8" customHeight="1" x14ac:dyDescent="0.2">
      <c r="A71" s="52" t="s">
        <v>86</v>
      </c>
      <c r="B71" s="103" t="s">
        <v>374</v>
      </c>
      <c r="C71" s="104"/>
      <c r="D71" s="104"/>
      <c r="E71" s="104"/>
      <c r="F71" s="104"/>
      <c r="G71" s="104"/>
      <c r="H71" s="104"/>
      <c r="I71" s="105"/>
      <c r="J71" s="101"/>
      <c r="K71" s="102"/>
      <c r="L71" s="97" t="str">
        <f>IF(OR(VLOOKUP(A71,制御シート!$P$1:$S$1000,4,FALSE)=FALSE,VLOOKUP(A71,制御シート!$P$1:$S$1000,4,FALSE)=TRUE,VLOOKUP(A71,制御シート!$P$1:$S$1000,4,FALSE)=""),"",VLOOKUP(A71,制御シート!$P$1:$S$1000,4,FALSE))</f>
        <v>非該当</v>
      </c>
      <c r="M71" s="97"/>
      <c r="N71" s="97"/>
    </row>
    <row r="72" spans="1:14" ht="19.8" customHeight="1" x14ac:dyDescent="0.2">
      <c r="A72" s="51" t="s">
        <v>87</v>
      </c>
      <c r="B72" s="103" t="s">
        <v>10</v>
      </c>
      <c r="C72" s="104"/>
      <c r="D72" s="104"/>
      <c r="E72" s="104"/>
      <c r="F72" s="104"/>
      <c r="G72" s="104"/>
      <c r="H72" s="104"/>
      <c r="I72" s="105"/>
      <c r="J72" s="101"/>
      <c r="K72" s="102"/>
      <c r="L72" s="97" t="str">
        <f>IF(OR(VLOOKUP(A72,制御シート!$P$1:$S$1000,4,FALSE)=FALSE,VLOOKUP(A72,制御シート!$P$1:$S$1000,4,FALSE)=TRUE,VLOOKUP(A72,制御シート!$P$1:$S$1000,4,FALSE)=""),"",VLOOKUP(A72,制御シート!$P$1:$S$1000,4,FALSE))</f>
        <v>非該当</v>
      </c>
      <c r="M72" s="97"/>
      <c r="N72" s="97"/>
    </row>
    <row r="73" spans="1:14" ht="19.8" customHeight="1" x14ac:dyDescent="0.2">
      <c r="A73" s="52" t="s">
        <v>383</v>
      </c>
      <c r="B73" s="103" t="s">
        <v>1110</v>
      </c>
      <c r="C73" s="104"/>
      <c r="D73" s="104"/>
      <c r="E73" s="104"/>
      <c r="F73" s="104"/>
      <c r="G73" s="104"/>
      <c r="H73" s="104"/>
      <c r="I73" s="105"/>
      <c r="J73" s="101"/>
      <c r="K73" s="102"/>
      <c r="L73" s="97" t="str">
        <f>IF(OR(VLOOKUP(A73,制御シート!$P$1:$S$1000,4,FALSE)=FALSE,VLOOKUP(A73,制御シート!$P$1:$S$1000,4,FALSE)=TRUE,VLOOKUP(A73,制御シート!$P$1:$S$1000,4,FALSE)=""),"",VLOOKUP(A73,制御シート!$P$1:$S$1000,4,FALSE))</f>
        <v>非該当</v>
      </c>
      <c r="M73" s="97"/>
      <c r="N73" s="97"/>
    </row>
    <row r="74" spans="1:14" ht="19.8" customHeight="1" x14ac:dyDescent="0.2">
      <c r="A74" s="51" t="s">
        <v>384</v>
      </c>
      <c r="B74" s="103" t="s">
        <v>1083</v>
      </c>
      <c r="C74" s="104"/>
      <c r="D74" s="104"/>
      <c r="E74" s="104"/>
      <c r="F74" s="104"/>
      <c r="G74" s="104"/>
      <c r="H74" s="104"/>
      <c r="I74" s="105"/>
      <c r="J74" s="101"/>
      <c r="K74" s="102"/>
      <c r="L74" s="97" t="str">
        <f>IF(OR(VLOOKUP(A74,制御シート!$P$1:$S$1000,4,FALSE)=FALSE,VLOOKUP(A74,制御シート!$P$1:$S$1000,4,FALSE)=TRUE,VLOOKUP(A74,制御シート!$P$1:$S$1000,4,FALSE)=""),"",VLOOKUP(A74,制御シート!$P$1:$S$1000,4,FALSE))</f>
        <v>非該当</v>
      </c>
      <c r="M74" s="97"/>
      <c r="N74" s="97"/>
    </row>
    <row r="75" spans="1:14" ht="19.8" customHeight="1" x14ac:dyDescent="0.2">
      <c r="A75" s="52" t="s">
        <v>88</v>
      </c>
      <c r="B75" s="103" t="s">
        <v>764</v>
      </c>
      <c r="C75" s="104"/>
      <c r="D75" s="104"/>
      <c r="E75" s="104"/>
      <c r="F75" s="104"/>
      <c r="G75" s="104"/>
      <c r="H75" s="104"/>
      <c r="I75" s="105"/>
      <c r="J75" s="101"/>
      <c r="K75" s="102"/>
      <c r="L75" s="97" t="str">
        <f>IF(OR(VLOOKUP(A75,制御シート!$P$1:$S$1000,4,FALSE)=FALSE,VLOOKUP(A75,制御シート!$P$1:$S$1000,4,FALSE)=TRUE,VLOOKUP(A75,制御シート!$P$1:$S$1000,4,FALSE)=""),"",VLOOKUP(A75,制御シート!$P$1:$S$1000,4,FALSE))</f>
        <v>非該当</v>
      </c>
      <c r="M75" s="97"/>
      <c r="N75" s="97"/>
    </row>
    <row r="76" spans="1:14" ht="19.8" customHeight="1" x14ac:dyDescent="0.2">
      <c r="A76" s="51" t="s">
        <v>89</v>
      </c>
      <c r="B76" s="103" t="s">
        <v>765</v>
      </c>
      <c r="C76" s="104"/>
      <c r="D76" s="104"/>
      <c r="E76" s="104"/>
      <c r="F76" s="104"/>
      <c r="G76" s="104"/>
      <c r="H76" s="104"/>
      <c r="I76" s="105"/>
      <c r="J76" s="101"/>
      <c r="K76" s="102"/>
      <c r="L76" s="97" t="str">
        <f>IF(OR(VLOOKUP(A76,制御シート!$P$1:$S$1000,4,FALSE)=FALSE,VLOOKUP(A76,制御シート!$P$1:$S$1000,4,FALSE)=TRUE,VLOOKUP(A76,制御シート!$P$1:$S$1000,4,FALSE)=""),"",VLOOKUP(A76,制御シート!$P$1:$S$1000,4,FALSE))</f>
        <v>非該当</v>
      </c>
      <c r="M76" s="97"/>
      <c r="N76" s="97"/>
    </row>
    <row r="77" spans="1:14" ht="19.8" customHeight="1" x14ac:dyDescent="0.2">
      <c r="A77" s="52" t="s">
        <v>762</v>
      </c>
      <c r="B77" s="103" t="s">
        <v>11</v>
      </c>
      <c r="C77" s="104"/>
      <c r="D77" s="104"/>
      <c r="E77" s="104"/>
      <c r="F77" s="104"/>
      <c r="G77" s="104"/>
      <c r="H77" s="104"/>
      <c r="I77" s="105"/>
      <c r="J77" s="101"/>
      <c r="K77" s="102"/>
      <c r="L77" s="97" t="str">
        <f>IF(OR(VLOOKUP(A77,制御シート!$P$1:$S$1000,4,FALSE)=FALSE,VLOOKUP(A77,制御シート!$P$1:$S$1000,4,FALSE)=TRUE,VLOOKUP(A77,制御シート!$P$1:$S$1000,4,FALSE)=""),"",VLOOKUP(A77,制御シート!$P$1:$S$1000,4,FALSE))</f>
        <v>非該当</v>
      </c>
      <c r="M77" s="97"/>
      <c r="N77" s="97"/>
    </row>
    <row r="78" spans="1:14" ht="19.8" customHeight="1" x14ac:dyDescent="0.2">
      <c r="A78" s="51" t="s">
        <v>90</v>
      </c>
      <c r="B78" s="103" t="s">
        <v>766</v>
      </c>
      <c r="C78" s="104"/>
      <c r="D78" s="104"/>
      <c r="E78" s="104"/>
      <c r="F78" s="104"/>
      <c r="G78" s="104"/>
      <c r="H78" s="104"/>
      <c r="I78" s="105"/>
      <c r="J78" s="101"/>
      <c r="K78" s="102"/>
      <c r="L78" s="97" t="str">
        <f>IF(OR(VLOOKUP(A78,制御シート!$P$1:$S$1000,4,FALSE)=FALSE,VLOOKUP(A78,制御シート!$P$1:$S$1000,4,FALSE)=TRUE,VLOOKUP(A78,制御シート!$P$1:$S$1000,4,FALSE)=""),"",VLOOKUP(A78,制御シート!$P$1:$S$1000,4,FALSE))</f>
        <v>非該当</v>
      </c>
      <c r="M78" s="97"/>
      <c r="N78" s="97"/>
    </row>
    <row r="79" spans="1:14" ht="19.8" customHeight="1" x14ac:dyDescent="0.2">
      <c r="A79" s="52" t="s">
        <v>91</v>
      </c>
      <c r="B79" s="103" t="s">
        <v>310</v>
      </c>
      <c r="C79" s="104"/>
      <c r="D79" s="104"/>
      <c r="E79" s="104"/>
      <c r="F79" s="104"/>
      <c r="G79" s="104"/>
      <c r="H79" s="104"/>
      <c r="I79" s="105"/>
      <c r="J79" s="101"/>
      <c r="K79" s="102"/>
      <c r="L79" s="97" t="str">
        <f>IF(OR(VLOOKUP(A79,制御シート!$P$1:$S$1000,4,FALSE)=FALSE,VLOOKUP(A79,制御シート!$P$1:$S$1000,4,FALSE)=TRUE,VLOOKUP(A79,制御シート!$P$1:$S$1000,4,FALSE)=""),"",VLOOKUP(A79,制御シート!$P$1:$S$1000,4,FALSE))</f>
        <v>非該当</v>
      </c>
      <c r="M79" s="97"/>
      <c r="N79" s="97"/>
    </row>
    <row r="80" spans="1:14" ht="19.8" customHeight="1" x14ac:dyDescent="0.2">
      <c r="A80" s="51" t="s">
        <v>92</v>
      </c>
      <c r="B80" s="103" t="s">
        <v>16</v>
      </c>
      <c r="C80" s="104"/>
      <c r="D80" s="104"/>
      <c r="E80" s="104"/>
      <c r="F80" s="104"/>
      <c r="G80" s="104"/>
      <c r="H80" s="104"/>
      <c r="I80" s="105"/>
      <c r="J80" s="101"/>
      <c r="K80" s="102"/>
      <c r="L80" s="97" t="str">
        <f>IF(OR(VLOOKUP(A80,制御シート!$P$1:$S$1000,4,FALSE)=FALSE,VLOOKUP(A80,制御シート!$P$1:$S$1000,4,FALSE)=TRUE,VLOOKUP(A80,制御シート!$P$1:$S$1000,4,FALSE)=""),"",VLOOKUP(A80,制御シート!$P$1:$S$1000,4,FALSE))</f>
        <v>非該当</v>
      </c>
      <c r="M80" s="97"/>
      <c r="N80" s="97"/>
    </row>
    <row r="81" spans="1:14" ht="19.8" customHeight="1" x14ac:dyDescent="0.2">
      <c r="A81" s="52" t="s">
        <v>93</v>
      </c>
      <c r="B81" s="103" t="s">
        <v>12</v>
      </c>
      <c r="C81" s="104"/>
      <c r="D81" s="104"/>
      <c r="E81" s="104"/>
      <c r="F81" s="104"/>
      <c r="G81" s="104"/>
      <c r="H81" s="104"/>
      <c r="I81" s="105"/>
      <c r="J81" s="101"/>
      <c r="K81" s="102"/>
      <c r="L81" s="97" t="str">
        <f>IF(OR(VLOOKUP(A81,制御シート!$P$1:$S$1000,4,FALSE)=FALSE,VLOOKUP(A81,制御シート!$P$1:$S$1000,4,FALSE)=TRUE,VLOOKUP(A81,制御シート!$P$1:$S$1000,4,FALSE)=""),"",VLOOKUP(A81,制御シート!$P$1:$S$1000,4,FALSE))</f>
        <v>非該当</v>
      </c>
      <c r="M81" s="97"/>
      <c r="N81" s="97"/>
    </row>
    <row r="82" spans="1:14" ht="19.8" customHeight="1" x14ac:dyDescent="0.2">
      <c r="A82" s="51" t="s">
        <v>94</v>
      </c>
      <c r="B82" s="103" t="s">
        <v>354</v>
      </c>
      <c r="C82" s="104"/>
      <c r="D82" s="104"/>
      <c r="E82" s="104"/>
      <c r="F82" s="104"/>
      <c r="G82" s="104"/>
      <c r="H82" s="104"/>
      <c r="I82" s="105"/>
      <c r="J82" s="101"/>
      <c r="K82" s="102"/>
      <c r="L82" s="97" t="str">
        <f>IF(OR(VLOOKUP(A82,制御シート!$P$1:$S$1000,4,FALSE)=FALSE,VLOOKUP(A82,制御シート!$P$1:$S$1000,4,FALSE)=TRUE,VLOOKUP(A82,制御シート!$P$1:$S$1000,4,FALSE)=""),"",VLOOKUP(A82,制御シート!$P$1:$S$1000,4,FALSE))</f>
        <v>非該当</v>
      </c>
      <c r="M82" s="97"/>
      <c r="N82" s="97"/>
    </row>
    <row r="83" spans="1:14" ht="19.8" customHeight="1" x14ac:dyDescent="0.2">
      <c r="A83" s="52" t="s">
        <v>385</v>
      </c>
      <c r="B83" s="103" t="s">
        <v>313</v>
      </c>
      <c r="C83" s="104"/>
      <c r="D83" s="104"/>
      <c r="E83" s="104"/>
      <c r="F83" s="104"/>
      <c r="G83" s="104"/>
      <c r="H83" s="104"/>
      <c r="I83" s="105"/>
      <c r="J83" s="101"/>
      <c r="K83" s="102"/>
      <c r="L83" s="97" t="str">
        <f>IF(OR(VLOOKUP(A83,制御シート!$P$1:$S$1000,4,FALSE)=FALSE,VLOOKUP(A83,制御シート!$P$1:$S$1000,4,FALSE)=TRUE,VLOOKUP(A83,制御シート!$P$1:$S$1000,4,FALSE)=""),"",VLOOKUP(A83,制御シート!$P$1:$S$1000,4,FALSE))</f>
        <v>非該当</v>
      </c>
      <c r="M83" s="97"/>
      <c r="N83" s="97"/>
    </row>
    <row r="84" spans="1:14" ht="19.8" customHeight="1" x14ac:dyDescent="0.2">
      <c r="A84" s="51" t="s">
        <v>386</v>
      </c>
      <c r="B84" s="103" t="s">
        <v>15</v>
      </c>
      <c r="C84" s="104"/>
      <c r="D84" s="104"/>
      <c r="E84" s="104"/>
      <c r="F84" s="104"/>
      <c r="G84" s="104"/>
      <c r="H84" s="104"/>
      <c r="I84" s="105"/>
      <c r="J84" s="101"/>
      <c r="K84" s="102"/>
      <c r="L84" s="97" t="str">
        <f>IF(OR(VLOOKUP(A84,制御シート!$P$1:$S$1000,4,FALSE)=FALSE,VLOOKUP(A84,制御シート!$P$1:$S$1000,4,FALSE)=TRUE,VLOOKUP(A84,制御シート!$P$1:$S$1000,4,FALSE)=""),"",VLOOKUP(A84,制御シート!$P$1:$S$1000,4,FALSE))</f>
        <v/>
      </c>
      <c r="M84" s="97"/>
      <c r="N84" s="97"/>
    </row>
    <row r="85" spans="1:14" ht="19.8" customHeight="1" x14ac:dyDescent="0.2">
      <c r="A85" s="52" t="s">
        <v>387</v>
      </c>
      <c r="B85" s="103" t="s">
        <v>769</v>
      </c>
      <c r="C85" s="104"/>
      <c r="D85" s="104"/>
      <c r="E85" s="104"/>
      <c r="F85" s="104"/>
      <c r="G85" s="104"/>
      <c r="H85" s="104"/>
      <c r="I85" s="105"/>
      <c r="J85" s="101"/>
      <c r="K85" s="102"/>
      <c r="L85" s="97" t="str">
        <f>IF(OR(VLOOKUP(A85,制御シート!$P$1:$S$1000,4,FALSE)=FALSE,VLOOKUP(A85,制御シート!$P$1:$S$1000,4,FALSE)=TRUE,VLOOKUP(A85,制御シート!$P$1:$S$1000,4,FALSE)=""),"",VLOOKUP(A85,制御シート!$P$1:$S$1000,4,FALSE))</f>
        <v/>
      </c>
      <c r="M85" s="97"/>
      <c r="N85" s="97"/>
    </row>
    <row r="86" spans="1:14" ht="19.8" customHeight="1" x14ac:dyDescent="0.2">
      <c r="A86" s="52" t="s">
        <v>768</v>
      </c>
      <c r="B86" s="103" t="s">
        <v>25</v>
      </c>
      <c r="C86" s="104"/>
      <c r="D86" s="104"/>
      <c r="E86" s="104"/>
      <c r="F86" s="104"/>
      <c r="G86" s="104"/>
      <c r="H86" s="104"/>
      <c r="I86" s="105"/>
      <c r="J86" s="101"/>
      <c r="K86" s="102"/>
      <c r="L86" s="97" t="str">
        <f>IF(OR(VLOOKUP(A86,制御シート!$P$1:$S$1000,4,FALSE)=FALSE,VLOOKUP(A86,制御シート!$P$1:$S$1000,4,FALSE)=TRUE,VLOOKUP(A86,制御シート!$P$1:$S$1000,4,FALSE)=""),"",VLOOKUP(A86,制御シート!$P$1:$S$1000,4,FALSE))</f>
        <v/>
      </c>
      <c r="M86" s="97"/>
      <c r="N86" s="97"/>
    </row>
    <row r="87" spans="1:14" ht="19.8" customHeight="1" x14ac:dyDescent="0.2"/>
    <row r="88" spans="1:14" ht="19.8" customHeight="1" x14ac:dyDescent="0.2">
      <c r="A88" s="43" t="s">
        <v>1084</v>
      </c>
      <c r="M88" s="35"/>
    </row>
    <row r="89" spans="1:14" ht="19.8" customHeight="1" x14ac:dyDescent="0.2">
      <c r="A89" s="46" t="s">
        <v>1076</v>
      </c>
      <c r="B89" s="99" t="s">
        <v>379</v>
      </c>
      <c r="C89" s="99"/>
      <c r="D89" s="99"/>
      <c r="E89" s="99"/>
      <c r="F89" s="99"/>
      <c r="G89" s="99"/>
      <c r="H89" s="99"/>
      <c r="I89" s="99"/>
      <c r="J89" s="99" t="s">
        <v>1064</v>
      </c>
      <c r="K89" s="99"/>
      <c r="L89" s="99" t="s">
        <v>380</v>
      </c>
      <c r="M89" s="99"/>
      <c r="N89" s="99"/>
    </row>
    <row r="90" spans="1:14" ht="19.8" customHeight="1" x14ac:dyDescent="0.2">
      <c r="A90" s="52" t="s">
        <v>95</v>
      </c>
      <c r="B90" s="100" t="s">
        <v>779</v>
      </c>
      <c r="C90" s="100"/>
      <c r="D90" s="100"/>
      <c r="E90" s="100"/>
      <c r="F90" s="100"/>
      <c r="G90" s="100"/>
      <c r="H90" s="100"/>
      <c r="I90" s="100"/>
      <c r="J90" s="106"/>
      <c r="K90" s="107"/>
      <c r="L90" s="97" t="str">
        <f>IF(OR(VLOOKUP(A90,制御シート!$P$1:$S$1000,4,FALSE)=FALSE,VLOOKUP(A90,制御シート!$P$1:$S$1000,4,FALSE)=TRUE,VLOOKUP(A90,制御シート!$P$1:$S$1000,4,FALSE)=""),"",VLOOKUP(A90,制御シート!$P$1:$S$1000,4,FALSE))</f>
        <v>非該当</v>
      </c>
      <c r="M90" s="97"/>
      <c r="N90" s="97"/>
    </row>
    <row r="91" spans="1:14" ht="19.8" customHeight="1" x14ac:dyDescent="0.2">
      <c r="A91" s="52" t="s">
        <v>772</v>
      </c>
      <c r="B91" s="100" t="s">
        <v>780</v>
      </c>
      <c r="C91" s="100"/>
      <c r="D91" s="100"/>
      <c r="E91" s="100"/>
      <c r="F91" s="100"/>
      <c r="G91" s="100"/>
      <c r="H91" s="100"/>
      <c r="I91" s="100"/>
      <c r="J91" s="106"/>
      <c r="K91" s="107"/>
      <c r="L91" s="97" t="str">
        <f>IF(OR(VLOOKUP(A91,制御シート!$P$1:$S$1000,4,FALSE)=FALSE,VLOOKUP(A91,制御シート!$P$1:$S$1000,4,FALSE)=TRUE,VLOOKUP(A91,制御シート!$P$1:$S$1000,4,FALSE)=""),"",VLOOKUP(A91,制御シート!$P$1:$S$1000,4,FALSE))</f>
        <v>非該当</v>
      </c>
      <c r="M91" s="97"/>
      <c r="N91" s="97"/>
    </row>
    <row r="92" spans="1:14" ht="19.8" customHeight="1" x14ac:dyDescent="0.2">
      <c r="A92" s="52" t="s">
        <v>96</v>
      </c>
      <c r="B92" s="100" t="s">
        <v>781</v>
      </c>
      <c r="C92" s="100"/>
      <c r="D92" s="100"/>
      <c r="E92" s="100"/>
      <c r="F92" s="100"/>
      <c r="G92" s="100"/>
      <c r="H92" s="100"/>
      <c r="I92" s="100"/>
      <c r="J92" s="106"/>
      <c r="K92" s="107"/>
      <c r="L92" s="97" t="str">
        <f>IF(OR(VLOOKUP(A92,制御シート!$P$1:$S$1000,4,FALSE)=FALSE,VLOOKUP(A92,制御シート!$P$1:$S$1000,4,FALSE)=TRUE,VLOOKUP(A92,制御シート!$P$1:$S$1000,4,FALSE)=""),"",VLOOKUP(A92,制御シート!$P$1:$S$1000,4,FALSE))</f>
        <v/>
      </c>
      <c r="M92" s="97"/>
      <c r="N92" s="97"/>
    </row>
    <row r="93" spans="1:14" ht="19.8" customHeight="1" x14ac:dyDescent="0.2">
      <c r="A93" s="52" t="s">
        <v>97</v>
      </c>
      <c r="B93" s="100" t="s">
        <v>782</v>
      </c>
      <c r="C93" s="100"/>
      <c r="D93" s="100"/>
      <c r="E93" s="100"/>
      <c r="F93" s="100"/>
      <c r="G93" s="100"/>
      <c r="H93" s="100"/>
      <c r="I93" s="100"/>
      <c r="J93" s="106"/>
      <c r="K93" s="107"/>
      <c r="L93" s="97" t="str">
        <f>IF(OR(VLOOKUP(A93,制御シート!$P$1:$S$1000,4,FALSE)=FALSE,VLOOKUP(A93,制御シート!$P$1:$S$1000,4,FALSE)=TRUE,VLOOKUP(A93,制御シート!$P$1:$S$1000,4,FALSE)=""),"",VLOOKUP(A93,制御シート!$P$1:$S$1000,4,FALSE))</f>
        <v/>
      </c>
      <c r="M93" s="97"/>
      <c r="N93" s="97"/>
    </row>
    <row r="94" spans="1:14" ht="19.8" customHeight="1" x14ac:dyDescent="0.2">
      <c r="A94" s="52" t="s">
        <v>98</v>
      </c>
      <c r="B94" s="100" t="s">
        <v>982</v>
      </c>
      <c r="C94" s="100"/>
      <c r="D94" s="100"/>
      <c r="E94" s="100"/>
      <c r="F94" s="100"/>
      <c r="G94" s="100"/>
      <c r="H94" s="100"/>
      <c r="I94" s="100"/>
      <c r="J94" s="106"/>
      <c r="K94" s="107"/>
      <c r="L94" s="97" t="str">
        <f>IF(OR(VLOOKUP(A94,制御シート!$P$1:$S$1000,4,FALSE)=FALSE,VLOOKUP(A94,制御シート!$P$1:$S$1000,4,FALSE)=TRUE,VLOOKUP(A94,制御シート!$P$1:$S$1000,4,FALSE)=""),"",VLOOKUP(A94,制御シート!$P$1:$S$1000,4,FALSE))</f>
        <v>非該当</v>
      </c>
      <c r="M94" s="97"/>
      <c r="N94" s="97"/>
    </row>
    <row r="95" spans="1:14" ht="19.8" customHeight="1" x14ac:dyDescent="0.2">
      <c r="A95" s="52" t="s">
        <v>99</v>
      </c>
      <c r="B95" s="100" t="s">
        <v>983</v>
      </c>
      <c r="C95" s="100"/>
      <c r="D95" s="100"/>
      <c r="E95" s="100"/>
      <c r="F95" s="100"/>
      <c r="G95" s="100"/>
      <c r="H95" s="100"/>
      <c r="I95" s="100"/>
      <c r="J95" s="106"/>
      <c r="K95" s="107"/>
      <c r="L95" s="97" t="str">
        <f>IF(OR(VLOOKUP(A95,制御シート!$P$1:$S$1000,4,FALSE)=FALSE,VLOOKUP(A95,制御シート!$P$1:$S$1000,4,FALSE)=TRUE,VLOOKUP(A95,制御シート!$P$1:$S$1000,4,FALSE)=""),"",VLOOKUP(A95,制御シート!$P$1:$S$1000,4,FALSE))</f>
        <v>非該当</v>
      </c>
      <c r="M95" s="97"/>
      <c r="N95" s="97"/>
    </row>
    <row r="96" spans="1:14" ht="19.8" customHeight="1" x14ac:dyDescent="0.2">
      <c r="A96" s="52" t="s">
        <v>100</v>
      </c>
      <c r="B96" s="100" t="s">
        <v>984</v>
      </c>
      <c r="C96" s="100"/>
      <c r="D96" s="100"/>
      <c r="E96" s="100"/>
      <c r="F96" s="100"/>
      <c r="G96" s="100"/>
      <c r="H96" s="100"/>
      <c r="I96" s="100"/>
      <c r="J96" s="106"/>
      <c r="K96" s="107"/>
      <c r="L96" s="97" t="str">
        <f>IF(OR(VLOOKUP(A96,制御シート!$P$1:$S$1000,4,FALSE)=FALSE,VLOOKUP(A96,制御シート!$P$1:$S$1000,4,FALSE)=TRUE,VLOOKUP(A96,制御シート!$P$1:$S$1000,4,FALSE)=""),"",VLOOKUP(A96,制御シート!$P$1:$S$1000,4,FALSE))</f>
        <v>非該当</v>
      </c>
      <c r="M96" s="97"/>
      <c r="N96" s="97"/>
    </row>
    <row r="97" spans="1:14" ht="19.8" customHeight="1" x14ac:dyDescent="0.2">
      <c r="A97" s="52" t="s">
        <v>101</v>
      </c>
      <c r="B97" s="100" t="s">
        <v>783</v>
      </c>
      <c r="C97" s="100"/>
      <c r="D97" s="100"/>
      <c r="E97" s="100"/>
      <c r="F97" s="100"/>
      <c r="G97" s="100"/>
      <c r="H97" s="100"/>
      <c r="I97" s="100"/>
      <c r="J97" s="106"/>
      <c r="K97" s="107"/>
      <c r="L97" s="97" t="str">
        <f>IF(OR(VLOOKUP(A97,制御シート!$P$1:$S$1000,4,FALSE)=FALSE,VLOOKUP(A97,制御シート!$P$1:$S$1000,4,FALSE)=TRUE,VLOOKUP(A97,制御シート!$P$1:$S$1000,4,FALSE)=""),"",VLOOKUP(A97,制御シート!$P$1:$S$1000,4,FALSE))</f>
        <v/>
      </c>
      <c r="M97" s="97"/>
      <c r="N97" s="97"/>
    </row>
    <row r="98" spans="1:14" ht="19.8" customHeight="1" x14ac:dyDescent="0.2">
      <c r="A98" s="52" t="s">
        <v>102</v>
      </c>
      <c r="B98" s="100" t="s">
        <v>391</v>
      </c>
      <c r="C98" s="100"/>
      <c r="D98" s="100"/>
      <c r="E98" s="100"/>
      <c r="F98" s="100"/>
      <c r="G98" s="100"/>
      <c r="H98" s="100"/>
      <c r="I98" s="100"/>
      <c r="J98" s="106"/>
      <c r="K98" s="107"/>
      <c r="L98" s="97" t="str">
        <f>IF(OR(VLOOKUP(A98,制御シート!$P$1:$S$1000,4,FALSE)=FALSE,VLOOKUP(A98,制御シート!$P$1:$S$1000,4,FALSE)=TRUE,VLOOKUP(A98,制御シート!$P$1:$S$1000,4,FALSE)=""),"",VLOOKUP(A98,制御シート!$P$1:$S$1000,4,FALSE))</f>
        <v/>
      </c>
      <c r="M98" s="97"/>
      <c r="N98" s="97"/>
    </row>
    <row r="99" spans="1:14" ht="19.8" customHeight="1" x14ac:dyDescent="0.2">
      <c r="A99" s="52" t="s">
        <v>103</v>
      </c>
      <c r="B99" s="100" t="s">
        <v>985</v>
      </c>
      <c r="C99" s="100"/>
      <c r="D99" s="100"/>
      <c r="E99" s="100"/>
      <c r="F99" s="100"/>
      <c r="G99" s="100"/>
      <c r="H99" s="100"/>
      <c r="I99" s="100"/>
      <c r="J99" s="106"/>
      <c r="K99" s="107"/>
      <c r="L99" s="97" t="str">
        <f>IF(OR(VLOOKUP(A99,制御シート!$P$1:$S$1000,4,FALSE)=FALSE,VLOOKUP(A99,制御シート!$P$1:$S$1000,4,FALSE)=TRUE,VLOOKUP(A99,制御シート!$P$1:$S$1000,4,FALSE)=""),"",VLOOKUP(A99,制御シート!$P$1:$S$1000,4,FALSE))</f>
        <v>非該当</v>
      </c>
      <c r="M99" s="97"/>
      <c r="N99" s="97"/>
    </row>
    <row r="100" spans="1:14" ht="19.8" customHeight="1" x14ac:dyDescent="0.2">
      <c r="A100" s="52" t="s">
        <v>104</v>
      </c>
      <c r="B100" s="100" t="s">
        <v>390</v>
      </c>
      <c r="C100" s="100"/>
      <c r="D100" s="100"/>
      <c r="E100" s="100"/>
      <c r="F100" s="100"/>
      <c r="G100" s="100"/>
      <c r="H100" s="100"/>
      <c r="I100" s="100"/>
      <c r="J100" s="106"/>
      <c r="K100" s="107"/>
      <c r="L100" s="97" t="str">
        <f>IF(OR(VLOOKUP(A100,制御シート!$P$1:$S$1000,4,FALSE)=FALSE,VLOOKUP(A100,制御シート!$P$1:$S$1000,4,FALSE)=TRUE,VLOOKUP(A100,制御シート!$P$1:$S$1000,4,FALSE)=""),"",VLOOKUP(A100,制御シート!$P$1:$S$1000,4,FALSE))</f>
        <v>非該当</v>
      </c>
      <c r="M100" s="97"/>
      <c r="N100" s="97"/>
    </row>
    <row r="101" spans="1:14" ht="19.8" customHeight="1" x14ac:dyDescent="0.2">
      <c r="A101" s="52" t="s">
        <v>105</v>
      </c>
      <c r="B101" s="100" t="s">
        <v>392</v>
      </c>
      <c r="C101" s="100"/>
      <c r="D101" s="100"/>
      <c r="E101" s="100"/>
      <c r="F101" s="100"/>
      <c r="G101" s="100"/>
      <c r="H101" s="100"/>
      <c r="I101" s="100"/>
      <c r="J101" s="106"/>
      <c r="K101" s="107"/>
      <c r="L101" s="97" t="str">
        <f>IF(OR(VLOOKUP(A101,制御シート!$P$1:$S$1000,4,FALSE)=FALSE,VLOOKUP(A101,制御シート!$P$1:$S$1000,4,FALSE)=TRUE,VLOOKUP(A101,制御シート!$P$1:$S$1000,4,FALSE)=""),"",VLOOKUP(A101,制御シート!$P$1:$S$1000,4,FALSE))</f>
        <v>非該当</v>
      </c>
      <c r="M101" s="97"/>
      <c r="N101" s="97"/>
    </row>
    <row r="102" spans="1:14" ht="19.8" customHeight="1" x14ac:dyDescent="0.2">
      <c r="A102" s="52" t="s">
        <v>106</v>
      </c>
      <c r="B102" s="100" t="s">
        <v>986</v>
      </c>
      <c r="C102" s="100"/>
      <c r="D102" s="100"/>
      <c r="E102" s="100"/>
      <c r="F102" s="100"/>
      <c r="G102" s="100"/>
      <c r="H102" s="100"/>
      <c r="I102" s="100"/>
      <c r="J102" s="106"/>
      <c r="K102" s="107"/>
      <c r="L102" s="97" t="str">
        <f>IF(OR(VLOOKUP(A102,制御シート!$P$1:$S$1000,4,FALSE)=FALSE,VLOOKUP(A102,制御シート!$P$1:$S$1000,4,FALSE)=TRUE,VLOOKUP(A102,制御シート!$P$1:$S$1000,4,FALSE)=""),"",VLOOKUP(A102,制御シート!$P$1:$S$1000,4,FALSE))</f>
        <v>非該当</v>
      </c>
      <c r="M102" s="97"/>
      <c r="N102" s="97"/>
    </row>
    <row r="103" spans="1:14" ht="19.8" customHeight="1" x14ac:dyDescent="0.2">
      <c r="A103" s="52" t="s">
        <v>107</v>
      </c>
      <c r="B103" s="100" t="s">
        <v>18</v>
      </c>
      <c r="C103" s="100"/>
      <c r="D103" s="100"/>
      <c r="E103" s="100"/>
      <c r="F103" s="100"/>
      <c r="G103" s="100"/>
      <c r="H103" s="100"/>
      <c r="I103" s="100"/>
      <c r="J103" s="106"/>
      <c r="K103" s="107"/>
      <c r="L103" s="97" t="str">
        <f>IF(OR(VLOOKUP(A103,制御シート!$P$1:$S$1000,4,FALSE)=FALSE,VLOOKUP(A103,制御シート!$P$1:$S$1000,4,FALSE)=TRUE,VLOOKUP(A103,制御シート!$P$1:$S$1000,4,FALSE)=""),"",VLOOKUP(A103,制御シート!$P$1:$S$1000,4,FALSE))</f>
        <v/>
      </c>
      <c r="M103" s="97"/>
      <c r="N103" s="97"/>
    </row>
    <row r="104" spans="1:14" ht="19.8" customHeight="1" x14ac:dyDescent="0.2">
      <c r="A104" s="52" t="s">
        <v>108</v>
      </c>
      <c r="B104" s="100" t="s">
        <v>784</v>
      </c>
      <c r="C104" s="100"/>
      <c r="D104" s="100"/>
      <c r="E104" s="100"/>
      <c r="F104" s="100"/>
      <c r="G104" s="100"/>
      <c r="H104" s="100"/>
      <c r="I104" s="100"/>
      <c r="J104" s="106"/>
      <c r="K104" s="107"/>
      <c r="L104" s="97" t="str">
        <f>IF(OR(VLOOKUP(A104,制御シート!$P$1:$S$1000,4,FALSE)=FALSE,VLOOKUP(A104,制御シート!$P$1:$S$1000,4,FALSE)=TRUE,VLOOKUP(A104,制御シート!$P$1:$S$1000,4,FALSE)=""),"",VLOOKUP(A104,制御シート!$P$1:$S$1000,4,FALSE))</f>
        <v/>
      </c>
      <c r="M104" s="97"/>
      <c r="N104" s="97"/>
    </row>
    <row r="105" spans="1:14" ht="19.8" customHeight="1" x14ac:dyDescent="0.2">
      <c r="A105" s="52" t="s">
        <v>109</v>
      </c>
      <c r="B105" s="100" t="s">
        <v>785</v>
      </c>
      <c r="C105" s="100"/>
      <c r="D105" s="100"/>
      <c r="E105" s="100"/>
      <c r="F105" s="100"/>
      <c r="G105" s="100"/>
      <c r="H105" s="100"/>
      <c r="I105" s="100"/>
      <c r="J105" s="106"/>
      <c r="K105" s="107"/>
      <c r="L105" s="97" t="str">
        <f>IF(OR(VLOOKUP(A105,制御シート!$P$1:$S$1000,4,FALSE)=FALSE,VLOOKUP(A105,制御シート!$P$1:$S$1000,4,FALSE)=TRUE,VLOOKUP(A105,制御シート!$P$1:$S$1000,4,FALSE)=""),"",VLOOKUP(A105,制御シート!$P$1:$S$1000,4,FALSE))</f>
        <v>非該当</v>
      </c>
      <c r="M105" s="97"/>
      <c r="N105" s="97"/>
    </row>
    <row r="106" spans="1:14" ht="19.8" customHeight="1" x14ac:dyDescent="0.2">
      <c r="A106" s="52" t="s">
        <v>110</v>
      </c>
      <c r="B106" s="100" t="s">
        <v>786</v>
      </c>
      <c r="C106" s="100"/>
      <c r="D106" s="100"/>
      <c r="E106" s="100"/>
      <c r="F106" s="100"/>
      <c r="G106" s="100"/>
      <c r="H106" s="100"/>
      <c r="I106" s="100"/>
      <c r="J106" s="106"/>
      <c r="K106" s="107"/>
      <c r="L106" s="97" t="str">
        <f>IF(OR(VLOOKUP(A106,制御シート!$P$1:$S$1000,4,FALSE)=FALSE,VLOOKUP(A106,制御シート!$P$1:$S$1000,4,FALSE)=TRUE,VLOOKUP(A106,制御シート!$P$1:$S$1000,4,FALSE)=""),"",VLOOKUP(A106,制御シート!$P$1:$S$1000,4,FALSE))</f>
        <v>非該当</v>
      </c>
      <c r="M106" s="97"/>
      <c r="N106" s="97"/>
    </row>
    <row r="107" spans="1:14" ht="19.8" customHeight="1" x14ac:dyDescent="0.2">
      <c r="A107" s="52" t="s">
        <v>111</v>
      </c>
      <c r="B107" s="100" t="s">
        <v>767</v>
      </c>
      <c r="C107" s="100"/>
      <c r="D107" s="100"/>
      <c r="E107" s="100"/>
      <c r="F107" s="100"/>
      <c r="G107" s="100"/>
      <c r="H107" s="100"/>
      <c r="I107" s="100"/>
      <c r="J107" s="106"/>
      <c r="K107" s="107"/>
      <c r="L107" s="97" t="str">
        <f>IF(OR(VLOOKUP(A107,制御シート!$P$1:$S$1000,4,FALSE)=FALSE,VLOOKUP(A107,制御シート!$P$1:$S$1000,4,FALSE)=TRUE,VLOOKUP(A107,制御シート!$P$1:$S$1000,4,FALSE)=""),"",VLOOKUP(A107,制御シート!$P$1:$S$1000,4,FALSE))</f>
        <v/>
      </c>
      <c r="M107" s="97"/>
      <c r="N107" s="97"/>
    </row>
    <row r="108" spans="1:14" ht="19.8" customHeight="1" x14ac:dyDescent="0.2">
      <c r="A108" s="52" t="s">
        <v>778</v>
      </c>
      <c r="B108" s="100" t="s">
        <v>770</v>
      </c>
      <c r="C108" s="100"/>
      <c r="D108" s="100"/>
      <c r="E108" s="100"/>
      <c r="F108" s="100"/>
      <c r="G108" s="100"/>
      <c r="H108" s="100"/>
      <c r="I108" s="100"/>
      <c r="J108" s="106"/>
      <c r="K108" s="107"/>
      <c r="L108" s="97" t="str">
        <f>IF(OR(VLOOKUP(A108,制御シート!$P$1:$S$1000,4,FALSE)=FALSE,VLOOKUP(A108,制御シート!$P$1:$S$1000,4,FALSE)=TRUE,VLOOKUP(A108,制御シート!$P$1:$S$1000,4,FALSE)=""),"",VLOOKUP(A108,制御シート!$P$1:$S$1000,4,FALSE))</f>
        <v>非該当</v>
      </c>
      <c r="M108" s="97"/>
      <c r="N108" s="97"/>
    </row>
    <row r="109" spans="1:14" ht="19.8" customHeight="1" x14ac:dyDescent="0.2">
      <c r="A109" s="52" t="s">
        <v>389</v>
      </c>
      <c r="B109" s="100" t="s">
        <v>787</v>
      </c>
      <c r="C109" s="100"/>
      <c r="D109" s="100"/>
      <c r="E109" s="100"/>
      <c r="F109" s="100"/>
      <c r="G109" s="100"/>
      <c r="H109" s="100"/>
      <c r="I109" s="100"/>
      <c r="J109" s="98"/>
      <c r="K109" s="98"/>
      <c r="L109" s="97" t="str">
        <f>IF(OR(VLOOKUP(A109,制御シート!$P$1:$S$1000,4,FALSE)=FALSE,VLOOKUP(A109,制御シート!$P$1:$S$1000,4,FALSE)=TRUE,VLOOKUP(A109,制御シート!$P$1:$S$1000,4,FALSE)=""),"",VLOOKUP(A109,制御シート!$P$1:$S$1000,4,FALSE))</f>
        <v/>
      </c>
      <c r="M109" s="97"/>
      <c r="N109" s="97"/>
    </row>
    <row r="110" spans="1:14" ht="19.8" customHeight="1" x14ac:dyDescent="0.2"/>
    <row r="111" spans="1:14" ht="19.8" customHeight="1" x14ac:dyDescent="0.2">
      <c r="A111" s="43" t="s">
        <v>1085</v>
      </c>
      <c r="M111" s="35"/>
    </row>
    <row r="112" spans="1:14" ht="19.8" customHeight="1" x14ac:dyDescent="0.2">
      <c r="A112" s="46" t="s">
        <v>1076</v>
      </c>
      <c r="B112" s="99" t="s">
        <v>379</v>
      </c>
      <c r="C112" s="99"/>
      <c r="D112" s="99"/>
      <c r="E112" s="99"/>
      <c r="F112" s="99"/>
      <c r="G112" s="99"/>
      <c r="H112" s="99"/>
      <c r="I112" s="99"/>
      <c r="J112" s="99" t="s">
        <v>1064</v>
      </c>
      <c r="K112" s="99"/>
      <c r="L112" s="99" t="s">
        <v>380</v>
      </c>
      <c r="M112" s="99"/>
      <c r="N112" s="99"/>
    </row>
    <row r="113" spans="1:14" ht="19.8" customHeight="1" x14ac:dyDescent="0.2">
      <c r="A113" s="52" t="s">
        <v>112</v>
      </c>
      <c r="B113" s="96" t="s">
        <v>398</v>
      </c>
      <c r="C113" s="96"/>
      <c r="D113" s="96"/>
      <c r="E113" s="96"/>
      <c r="F113" s="96"/>
      <c r="G113" s="96"/>
      <c r="H113" s="96"/>
      <c r="I113" s="96"/>
      <c r="J113" s="98"/>
      <c r="K113" s="98"/>
      <c r="L113" s="97" t="str">
        <f>IF(OR(VLOOKUP(A113,制御シート!$P$1:$S$1000,4,FALSE)=FALSE,VLOOKUP(A113,制御シート!$P$1:$S$1000,4,FALSE)=TRUE,VLOOKUP(A113,制御シート!$P$1:$S$1000,4,FALSE)=""),"",VLOOKUP(A113,制御シート!$P$1:$S$1000,4,FALSE))</f>
        <v>法令</v>
      </c>
      <c r="M113" s="97"/>
      <c r="N113" s="97"/>
    </row>
    <row r="114" spans="1:14" ht="19.8" customHeight="1" x14ac:dyDescent="0.2">
      <c r="A114" s="52" t="s">
        <v>113</v>
      </c>
      <c r="B114" s="96" t="s">
        <v>790</v>
      </c>
      <c r="C114" s="96"/>
      <c r="D114" s="96"/>
      <c r="E114" s="96"/>
      <c r="F114" s="96"/>
      <c r="G114" s="96"/>
      <c r="H114" s="96"/>
      <c r="I114" s="96"/>
      <c r="J114" s="98"/>
      <c r="K114" s="98"/>
      <c r="L114" s="97" t="str">
        <f>IF(OR(VLOOKUP(A114,制御シート!$P$1:$S$1000,4,FALSE)=FALSE,VLOOKUP(A114,制御シート!$P$1:$S$1000,4,FALSE)=TRUE,VLOOKUP(A114,制御シート!$P$1:$S$1000,4,FALSE)=""),"",VLOOKUP(A114,制御シート!$P$1:$S$1000,4,FALSE))</f>
        <v>非該当</v>
      </c>
      <c r="M114" s="97"/>
      <c r="N114" s="97"/>
    </row>
    <row r="115" spans="1:14" ht="19.8" customHeight="1" x14ac:dyDescent="0.2">
      <c r="A115" s="52" t="s">
        <v>359</v>
      </c>
      <c r="B115" s="96" t="s">
        <v>667</v>
      </c>
      <c r="C115" s="96"/>
      <c r="D115" s="96"/>
      <c r="E115" s="96"/>
      <c r="F115" s="96"/>
      <c r="G115" s="96"/>
      <c r="H115" s="96"/>
      <c r="I115" s="96"/>
      <c r="J115" s="98"/>
      <c r="K115" s="98"/>
      <c r="L115" s="97" t="str">
        <f>IF(OR(VLOOKUP(A115,制御シート!$P$1:$S$1000,4,FALSE)=FALSE,VLOOKUP(A115,制御シート!$P$1:$S$1000,4,FALSE)=TRUE,VLOOKUP(A115,制御シート!$P$1:$S$1000,4,FALSE)=""),"",VLOOKUP(A115,制御シート!$P$1:$S$1000,4,FALSE))</f>
        <v/>
      </c>
      <c r="M115" s="97"/>
      <c r="N115" s="97"/>
    </row>
    <row r="116" spans="1:14" ht="19.8" customHeight="1" x14ac:dyDescent="0.2">
      <c r="A116" s="52" t="s">
        <v>360</v>
      </c>
      <c r="B116" s="96" t="s">
        <v>317</v>
      </c>
      <c r="C116" s="96"/>
      <c r="D116" s="96"/>
      <c r="E116" s="96"/>
      <c r="F116" s="96"/>
      <c r="G116" s="96"/>
      <c r="H116" s="96"/>
      <c r="I116" s="96"/>
      <c r="J116" s="98"/>
      <c r="K116" s="98"/>
      <c r="L116" s="97" t="str">
        <f>IF(OR(VLOOKUP(A116,制御シート!$P$1:$S$1000,4,FALSE)=FALSE,VLOOKUP(A116,制御シート!$P$1:$S$1000,4,FALSE)=TRUE,VLOOKUP(A116,制御シート!$P$1:$S$1000,4,FALSE)=""),"",VLOOKUP(A116,制御シート!$P$1:$S$1000,4,FALSE))</f>
        <v/>
      </c>
      <c r="M116" s="97"/>
      <c r="N116" s="97"/>
    </row>
    <row r="117" spans="1:14" ht="19.8" customHeight="1" x14ac:dyDescent="0.2">
      <c r="A117" s="52" t="s">
        <v>669</v>
      </c>
      <c r="B117" s="96" t="s">
        <v>21</v>
      </c>
      <c r="C117" s="96"/>
      <c r="D117" s="96"/>
      <c r="E117" s="96"/>
      <c r="F117" s="96"/>
      <c r="G117" s="96"/>
      <c r="H117" s="96"/>
      <c r="I117" s="96"/>
      <c r="J117" s="98"/>
      <c r="K117" s="98"/>
      <c r="L117" s="97" t="str">
        <f>IF(OR(VLOOKUP(A117,制御シート!$P$1:$S$1000,4,FALSE)=FALSE,VLOOKUP(A117,制御シート!$P$1:$S$1000,4,FALSE)=TRUE,VLOOKUP(A117,制御シート!$P$1:$S$1000,4,FALSE)=""),"",VLOOKUP(A117,制御シート!$P$1:$S$1000,4,FALSE))</f>
        <v/>
      </c>
      <c r="M117" s="97"/>
      <c r="N117" s="97"/>
    </row>
    <row r="118" spans="1:14" ht="19.8" customHeight="1" x14ac:dyDescent="0.2">
      <c r="A118" s="52" t="s">
        <v>401</v>
      </c>
      <c r="B118" s="96" t="s">
        <v>19</v>
      </c>
      <c r="C118" s="96"/>
      <c r="D118" s="96"/>
      <c r="E118" s="96"/>
      <c r="F118" s="96"/>
      <c r="G118" s="96"/>
      <c r="H118" s="96"/>
      <c r="I118" s="96"/>
      <c r="J118" s="98"/>
      <c r="K118" s="98"/>
      <c r="L118" s="97" t="str">
        <f>IF(OR(VLOOKUP(A118,制御シート!$P$1:$S$1000,4,FALSE)=FALSE,VLOOKUP(A118,制御シート!$P$1:$S$1000,4,FALSE)=TRUE,VLOOKUP(A118,制御シート!$P$1:$S$1000,4,FALSE)=""),"",VLOOKUP(A118,制御シート!$P$1:$S$1000,4,FALSE))</f>
        <v/>
      </c>
      <c r="M118" s="97"/>
      <c r="N118" s="97"/>
    </row>
    <row r="119" spans="1:14" ht="19.8" customHeight="1" x14ac:dyDescent="0.2">
      <c r="A119" s="52" t="s">
        <v>792</v>
      </c>
      <c r="B119" s="96" t="s">
        <v>20</v>
      </c>
      <c r="C119" s="96"/>
      <c r="D119" s="96"/>
      <c r="E119" s="96"/>
      <c r="F119" s="96"/>
      <c r="G119" s="96"/>
      <c r="H119" s="96"/>
      <c r="I119" s="96"/>
      <c r="J119" s="98"/>
      <c r="K119" s="98"/>
      <c r="L119" s="97" t="str">
        <f>IF(OR(VLOOKUP(A119,制御シート!$P$1:$S$1000,4,FALSE)=FALSE,VLOOKUP(A119,制御シート!$P$1:$S$1000,4,FALSE)=TRUE,VLOOKUP(A119,制御シート!$P$1:$S$1000,4,FALSE)=""),"",VLOOKUP(A119,制御シート!$P$1:$S$1000,4,FALSE))</f>
        <v/>
      </c>
      <c r="M119" s="97"/>
      <c r="N119" s="97"/>
    </row>
    <row r="120" spans="1:14" ht="19.8" customHeight="1" x14ac:dyDescent="0.2">
      <c r="A120" s="52" t="s">
        <v>670</v>
      </c>
      <c r="B120" s="96" t="s">
        <v>319</v>
      </c>
      <c r="C120" s="96"/>
      <c r="D120" s="96"/>
      <c r="E120" s="96"/>
      <c r="F120" s="96"/>
      <c r="G120" s="96"/>
      <c r="H120" s="96"/>
      <c r="I120" s="96"/>
      <c r="J120" s="98"/>
      <c r="K120" s="98"/>
      <c r="L120" s="97" t="str">
        <f>IF(OR(VLOOKUP(A120,制御シート!$P$1:$S$1000,4,FALSE)=FALSE,VLOOKUP(A120,制御シート!$P$1:$S$1000,4,FALSE)=TRUE,VLOOKUP(A120,制御シート!$P$1:$S$1000,4,FALSE)=""),"",VLOOKUP(A120,制御シート!$P$1:$S$1000,4,FALSE))</f>
        <v/>
      </c>
      <c r="M120" s="97"/>
      <c r="N120" s="97"/>
    </row>
    <row r="121" spans="1:14" ht="19.8" customHeight="1" x14ac:dyDescent="0.2">
      <c r="A121" s="52" t="s">
        <v>402</v>
      </c>
      <c r="B121" s="96" t="s">
        <v>315</v>
      </c>
      <c r="C121" s="96"/>
      <c r="D121" s="96"/>
      <c r="E121" s="96"/>
      <c r="F121" s="96"/>
      <c r="G121" s="96"/>
      <c r="H121" s="96"/>
      <c r="I121" s="96"/>
      <c r="J121" s="98"/>
      <c r="K121" s="98"/>
      <c r="L121" s="97" t="str">
        <f>IF(OR(VLOOKUP(A121,制御シート!$P$1:$S$1000,4,FALSE)=FALSE,VLOOKUP(A121,制御シート!$P$1:$S$1000,4,FALSE)=TRUE,VLOOKUP(A121,制御シート!$P$1:$S$1000,4,FALSE)=""),"",VLOOKUP(A121,制御シート!$P$1:$S$1000,4,FALSE))</f>
        <v>非該当</v>
      </c>
      <c r="M121" s="97"/>
      <c r="N121" s="97"/>
    </row>
    <row r="122" spans="1:14" ht="19.8" customHeight="1" x14ac:dyDescent="0.2">
      <c r="A122" s="52" t="s">
        <v>403</v>
      </c>
      <c r="B122" s="96" t="s">
        <v>318</v>
      </c>
      <c r="C122" s="96"/>
      <c r="D122" s="96"/>
      <c r="E122" s="96"/>
      <c r="F122" s="96"/>
      <c r="G122" s="96"/>
      <c r="H122" s="96"/>
      <c r="I122" s="96"/>
      <c r="J122" s="98"/>
      <c r="K122" s="98"/>
      <c r="L122" s="97" t="str">
        <f>IF(OR(VLOOKUP(A122,制御シート!$P$1:$S$1000,4,FALSE)=FALSE,VLOOKUP(A122,制御シート!$P$1:$S$1000,4,FALSE)=TRUE,VLOOKUP(A122,制御シート!$P$1:$S$1000,4,FALSE)=""),"",VLOOKUP(A122,制御シート!$P$1:$S$1000,4,FALSE))</f>
        <v>非該当</v>
      </c>
      <c r="M122" s="97"/>
      <c r="N122" s="97"/>
    </row>
    <row r="123" spans="1:14" ht="19.8" customHeight="1" x14ac:dyDescent="0.2">
      <c r="A123" s="52" t="s">
        <v>793</v>
      </c>
      <c r="B123" s="96" t="s">
        <v>791</v>
      </c>
      <c r="C123" s="96"/>
      <c r="D123" s="96"/>
      <c r="E123" s="96"/>
      <c r="F123" s="96"/>
      <c r="G123" s="96"/>
      <c r="H123" s="96"/>
      <c r="I123" s="96"/>
      <c r="J123" s="98"/>
      <c r="K123" s="98"/>
      <c r="L123" s="97" t="str">
        <f>IF(OR(VLOOKUP(A123,制御シート!$P$1:$S$1000,4,FALSE)=FALSE,VLOOKUP(A123,制御シート!$P$1:$S$1000,4,FALSE)=TRUE,VLOOKUP(A123,制御シート!$P$1:$S$1000,4,FALSE)=""),"",VLOOKUP(A123,制御シート!$P$1:$S$1000,4,FALSE))</f>
        <v>非該当</v>
      </c>
      <c r="M123" s="97"/>
      <c r="N123" s="97"/>
    </row>
    <row r="124" spans="1:14" ht="19.8" customHeight="1" x14ac:dyDescent="0.2">
      <c r="A124" s="52" t="s">
        <v>377</v>
      </c>
      <c r="B124" s="96" t="s">
        <v>668</v>
      </c>
      <c r="C124" s="96"/>
      <c r="D124" s="96"/>
      <c r="E124" s="96"/>
      <c r="F124" s="96"/>
      <c r="G124" s="96"/>
      <c r="H124" s="96"/>
      <c r="I124" s="96"/>
      <c r="J124" s="98"/>
      <c r="K124" s="98"/>
      <c r="L124" s="97" t="str">
        <f>IF(OR(VLOOKUP(A124,制御シート!$P$1:$S$1000,4,FALSE)=FALSE,VLOOKUP(A124,制御シート!$P$1:$S$1000,4,FALSE)=TRUE,VLOOKUP(A124,制御シート!$P$1:$S$1000,4,FALSE)=""),"",VLOOKUP(A124,制御シート!$P$1:$S$1000,4,FALSE))</f>
        <v/>
      </c>
      <c r="M124" s="97"/>
      <c r="N124" s="97"/>
    </row>
    <row r="125" spans="1:14" ht="19.8" customHeight="1" x14ac:dyDescent="0.2">
      <c r="A125" s="52" t="s">
        <v>404</v>
      </c>
      <c r="B125" s="96" t="s">
        <v>314</v>
      </c>
      <c r="C125" s="96"/>
      <c r="D125" s="96"/>
      <c r="E125" s="96"/>
      <c r="F125" s="96"/>
      <c r="G125" s="96"/>
      <c r="H125" s="96"/>
      <c r="I125" s="96"/>
      <c r="J125" s="98"/>
      <c r="K125" s="98"/>
      <c r="L125" s="97" t="str">
        <f>IF(OR(VLOOKUP(A125,制御シート!$P$1:$S$1000,4,FALSE)=FALSE,VLOOKUP(A125,制御シート!$P$1:$S$1000,4,FALSE)=TRUE,VLOOKUP(A125,制御シート!$P$1:$S$1000,4,FALSE)=""),"",VLOOKUP(A125,制御シート!$P$1:$S$1000,4,FALSE))</f>
        <v>非該当</v>
      </c>
      <c r="M125" s="97"/>
      <c r="N125" s="97"/>
    </row>
    <row r="126" spans="1:14" ht="19.8" customHeight="1" x14ac:dyDescent="0.2">
      <c r="A126" s="52" t="s">
        <v>794</v>
      </c>
      <c r="B126" s="96" t="s">
        <v>22</v>
      </c>
      <c r="C126" s="96"/>
      <c r="D126" s="96"/>
      <c r="E126" s="96"/>
      <c r="F126" s="96"/>
      <c r="G126" s="96"/>
      <c r="H126" s="96"/>
      <c r="I126" s="96"/>
      <c r="J126" s="98"/>
      <c r="K126" s="98"/>
      <c r="L126" s="97" t="str">
        <f>IF(OR(VLOOKUP(A126,制御シート!$P$1:$S$1000,4,FALSE)=FALSE,VLOOKUP(A126,制御シート!$P$1:$S$1000,4,FALSE)=TRUE,VLOOKUP(A126,制御シート!$P$1:$S$1000,4,FALSE)=""),"",VLOOKUP(A126,制御シート!$P$1:$S$1000,4,FALSE))</f>
        <v/>
      </c>
      <c r="M126" s="97"/>
      <c r="N126" s="97"/>
    </row>
    <row r="127" spans="1:14" ht="19.8" customHeight="1" x14ac:dyDescent="0.2">
      <c r="A127" s="52" t="s">
        <v>659</v>
      </c>
      <c r="B127" s="96" t="s">
        <v>316</v>
      </c>
      <c r="C127" s="96"/>
      <c r="D127" s="96"/>
      <c r="E127" s="96"/>
      <c r="F127" s="96"/>
      <c r="G127" s="96"/>
      <c r="H127" s="96"/>
      <c r="I127" s="96"/>
      <c r="J127" s="98"/>
      <c r="K127" s="98"/>
      <c r="L127" s="97" t="str">
        <f>IF(OR(VLOOKUP(A127,制御シート!$P$1:$S$1000,4,FALSE)=FALSE,VLOOKUP(A127,制御シート!$P$1:$S$1000,4,FALSE)=TRUE,VLOOKUP(A127,制御シート!$P$1:$S$1000,4,FALSE)=""),"",VLOOKUP(A127,制御シート!$P$1:$S$1000,4,FALSE))</f>
        <v>非該当</v>
      </c>
      <c r="M127" s="97"/>
      <c r="N127" s="97"/>
    </row>
    <row r="128" spans="1:14" ht="19.8" customHeight="1" x14ac:dyDescent="0.2">
      <c r="A128" s="52" t="s">
        <v>399</v>
      </c>
      <c r="B128" s="96" t="s">
        <v>400</v>
      </c>
      <c r="C128" s="96"/>
      <c r="D128" s="96"/>
      <c r="E128" s="96"/>
      <c r="F128" s="96"/>
      <c r="G128" s="96"/>
      <c r="H128" s="96"/>
      <c r="I128" s="96"/>
      <c r="J128" s="98"/>
      <c r="K128" s="98"/>
      <c r="L128" s="97" t="str">
        <f>IF(OR(VLOOKUP(A128,制御シート!$P$1:$S$1000,4,FALSE)=FALSE,VLOOKUP(A128,制御シート!$P$1:$S$1000,4,FALSE)=TRUE,VLOOKUP(A128,制御シート!$P$1:$S$1000,4,FALSE)=""),"",VLOOKUP(A128,制御シート!$P$1:$S$1000,4,FALSE))</f>
        <v>非該当</v>
      </c>
      <c r="M128" s="97"/>
      <c r="N128" s="97"/>
    </row>
    <row r="129" spans="1:14" ht="19.8" customHeight="1" x14ac:dyDescent="0.2">
      <c r="A129" s="52" t="s">
        <v>795</v>
      </c>
      <c r="B129" s="96" t="s">
        <v>23</v>
      </c>
      <c r="C129" s="96"/>
      <c r="D129" s="96"/>
      <c r="E129" s="96"/>
      <c r="F129" s="96"/>
      <c r="G129" s="96"/>
      <c r="H129" s="96"/>
      <c r="I129" s="96"/>
      <c r="J129" s="98"/>
      <c r="K129" s="98"/>
      <c r="L129" s="97" t="str">
        <f>IF(OR(VLOOKUP(A129,制御シート!$P$1:$S$1000,4,FALSE)=FALSE,VLOOKUP(A129,制御シート!$P$1:$S$1000,4,FALSE)=TRUE,VLOOKUP(A129,制御シート!$P$1:$S$1000,4,FALSE)=""),"",VLOOKUP(A129,制御シート!$P$1:$S$1000,4,FALSE))</f>
        <v>非該当</v>
      </c>
      <c r="M129" s="97"/>
      <c r="N129" s="97"/>
    </row>
    <row r="130" spans="1:14" ht="19.8" customHeight="1" x14ac:dyDescent="0.2">
      <c r="A130" s="52" t="s">
        <v>796</v>
      </c>
      <c r="B130" s="96" t="s">
        <v>24</v>
      </c>
      <c r="C130" s="96"/>
      <c r="D130" s="96"/>
      <c r="E130" s="96"/>
      <c r="F130" s="96"/>
      <c r="G130" s="96"/>
      <c r="H130" s="96"/>
      <c r="I130" s="96"/>
      <c r="J130" s="98"/>
      <c r="K130" s="98"/>
      <c r="L130" s="97" t="str">
        <f>IF(OR(VLOOKUP(A130,制御シート!$P$1:$S$1000,4,FALSE)=FALSE,VLOOKUP(A130,制御シート!$P$1:$S$1000,4,FALSE)=TRUE,VLOOKUP(A130,制御シート!$P$1:$S$1000,4,FALSE)=""),"",VLOOKUP(A130,制御シート!$P$1:$S$1000,4,FALSE))</f>
        <v/>
      </c>
      <c r="M130" s="97"/>
      <c r="N130" s="97"/>
    </row>
    <row r="131" spans="1:14" ht="19.8" customHeight="1" x14ac:dyDescent="0.2">
      <c r="A131" s="52" t="s">
        <v>797</v>
      </c>
      <c r="B131" s="96" t="s">
        <v>767</v>
      </c>
      <c r="C131" s="96"/>
      <c r="D131" s="96"/>
      <c r="E131" s="96"/>
      <c r="F131" s="96"/>
      <c r="G131" s="96"/>
      <c r="H131" s="96"/>
      <c r="I131" s="96"/>
      <c r="J131" s="98"/>
      <c r="K131" s="98"/>
      <c r="L131" s="97" t="str">
        <f>IF(OR(VLOOKUP(A131,制御シート!$P$1:$S$1000,4,FALSE)=FALSE,VLOOKUP(A131,制御シート!$P$1:$S$1000,4,FALSE)=TRUE,VLOOKUP(A131,制御シート!$P$1:$S$1000,4,FALSE)=""),"",VLOOKUP(A131,制御シート!$P$1:$S$1000,4,FALSE))</f>
        <v/>
      </c>
      <c r="M131" s="97"/>
      <c r="N131" s="97"/>
    </row>
    <row r="132" spans="1:14" ht="19.8" customHeight="1" x14ac:dyDescent="0.2">
      <c r="A132" s="52" t="s">
        <v>798</v>
      </c>
      <c r="B132" s="96" t="s">
        <v>25</v>
      </c>
      <c r="C132" s="96"/>
      <c r="D132" s="96"/>
      <c r="E132" s="96"/>
      <c r="F132" s="96"/>
      <c r="G132" s="96"/>
      <c r="H132" s="96"/>
      <c r="I132" s="96"/>
      <c r="J132" s="98"/>
      <c r="K132" s="98"/>
      <c r="L132" s="97" t="str">
        <f>IF(OR(VLOOKUP(A132,制御シート!$P$1:$S$1000,4,FALSE)=FALSE,VLOOKUP(A132,制御シート!$P$1:$S$1000,4,FALSE)=TRUE,VLOOKUP(A132,制御シート!$P$1:$S$1000,4,FALSE)=""),"",VLOOKUP(A132,制御シート!$P$1:$S$1000,4,FALSE))</f>
        <v/>
      </c>
      <c r="M132" s="97"/>
      <c r="N132" s="97"/>
    </row>
    <row r="133" spans="1:14" ht="19.8" customHeight="1" x14ac:dyDescent="0.2"/>
    <row r="134" spans="1:14" ht="19.8" customHeight="1" x14ac:dyDescent="0.2">
      <c r="A134" s="43" t="s">
        <v>1086</v>
      </c>
      <c r="M134" s="35"/>
    </row>
    <row r="135" spans="1:14" ht="19.8" customHeight="1" x14ac:dyDescent="0.2">
      <c r="A135" s="46" t="s">
        <v>1076</v>
      </c>
      <c r="B135" s="99" t="s">
        <v>379</v>
      </c>
      <c r="C135" s="99"/>
      <c r="D135" s="99"/>
      <c r="E135" s="99"/>
      <c r="F135" s="99"/>
      <c r="G135" s="99"/>
      <c r="H135" s="99"/>
      <c r="I135" s="99"/>
      <c r="J135" s="99" t="s">
        <v>1064</v>
      </c>
      <c r="K135" s="99"/>
      <c r="L135" s="99" t="s">
        <v>380</v>
      </c>
      <c r="M135" s="99"/>
      <c r="N135" s="99"/>
    </row>
    <row r="136" spans="1:14" ht="19.8" customHeight="1" x14ac:dyDescent="0.2">
      <c r="A136" s="52" t="s">
        <v>127</v>
      </c>
      <c r="B136" s="125" t="s">
        <v>1087</v>
      </c>
      <c r="C136" s="96"/>
      <c r="D136" s="96"/>
      <c r="E136" s="96"/>
      <c r="F136" s="96"/>
      <c r="G136" s="96"/>
      <c r="H136" s="96"/>
      <c r="I136" s="96"/>
      <c r="J136" s="98"/>
      <c r="K136" s="98"/>
      <c r="L136" s="97" t="str">
        <f>IF(OR(VLOOKUP(A136,制御シート!$P$1:$S$1000,4,FALSE)=FALSE,VLOOKUP(A136,制御シート!$P$1:$S$1000,4,FALSE)=TRUE,VLOOKUP(A136,制御シート!$P$1:$S$1000,4,FALSE)=""),"",VLOOKUP(A136,制御シート!$P$1:$S$1000,4,FALSE))</f>
        <v>法令</v>
      </c>
      <c r="M136" s="97"/>
      <c r="N136" s="97"/>
    </row>
    <row r="137" spans="1:14" ht="19.8" customHeight="1" x14ac:dyDescent="0.2">
      <c r="A137" s="52" t="s">
        <v>361</v>
      </c>
      <c r="B137" s="96" t="s">
        <v>27</v>
      </c>
      <c r="C137" s="96"/>
      <c r="D137" s="96"/>
      <c r="E137" s="96"/>
      <c r="F137" s="96"/>
      <c r="G137" s="96"/>
      <c r="H137" s="96"/>
      <c r="I137" s="96"/>
      <c r="J137" s="98"/>
      <c r="K137" s="98"/>
      <c r="L137" s="97" t="str">
        <f>IF(OR(VLOOKUP(A137,制御シート!$P$1:$S$1000,4,FALSE)=FALSE,VLOOKUP(A137,制御シート!$P$1:$S$1000,4,FALSE)=TRUE,VLOOKUP(A137,制御シート!$P$1:$S$1000,4,FALSE)=""),"",VLOOKUP(A137,制御シート!$P$1:$S$1000,4,FALSE))</f>
        <v/>
      </c>
      <c r="M137" s="97"/>
      <c r="N137" s="97"/>
    </row>
    <row r="138" spans="1:14" ht="19.8" customHeight="1" x14ac:dyDescent="0.2">
      <c r="A138" s="52" t="s">
        <v>362</v>
      </c>
      <c r="B138" s="96" t="s">
        <v>410</v>
      </c>
      <c r="C138" s="96"/>
      <c r="D138" s="96"/>
      <c r="E138" s="96"/>
      <c r="F138" s="96"/>
      <c r="G138" s="96"/>
      <c r="H138" s="96"/>
      <c r="I138" s="96"/>
      <c r="J138" s="98"/>
      <c r="K138" s="98"/>
      <c r="L138" s="97" t="str">
        <f>IF(OR(VLOOKUP(A138,制御シート!$P$1:$S$1000,4,FALSE)=FALSE,VLOOKUP(A138,制御シート!$P$1:$S$1000,4,FALSE)=TRUE,VLOOKUP(A138,制御シート!$P$1:$S$1000,4,FALSE)=""),"",VLOOKUP(A138,制御シート!$P$1:$S$1000,4,FALSE))</f>
        <v/>
      </c>
      <c r="M138" s="97"/>
      <c r="N138" s="97"/>
    </row>
    <row r="139" spans="1:14" ht="19.8" customHeight="1" x14ac:dyDescent="0.2">
      <c r="A139" s="52" t="s">
        <v>363</v>
      </c>
      <c r="B139" s="96" t="s">
        <v>320</v>
      </c>
      <c r="C139" s="96"/>
      <c r="D139" s="96"/>
      <c r="E139" s="96"/>
      <c r="F139" s="96"/>
      <c r="G139" s="96"/>
      <c r="H139" s="96"/>
      <c r="I139" s="96"/>
      <c r="J139" s="98"/>
      <c r="K139" s="98"/>
      <c r="L139" s="97" t="str">
        <f>IF(OR(VLOOKUP(A139,制御シート!$P$1:$S$1000,4,FALSE)=FALSE,VLOOKUP(A139,制御シート!$P$1:$S$1000,4,FALSE)=TRUE,VLOOKUP(A139,制御シート!$P$1:$S$1000,4,FALSE)=""),"",VLOOKUP(A139,制御シート!$P$1:$S$1000,4,FALSE))</f>
        <v/>
      </c>
      <c r="M139" s="97"/>
      <c r="N139" s="97"/>
    </row>
    <row r="140" spans="1:14" ht="19.8" customHeight="1" x14ac:dyDescent="0.2">
      <c r="A140" s="52" t="s">
        <v>364</v>
      </c>
      <c r="B140" s="96" t="s">
        <v>305</v>
      </c>
      <c r="C140" s="96"/>
      <c r="D140" s="96"/>
      <c r="E140" s="96"/>
      <c r="F140" s="96"/>
      <c r="G140" s="96"/>
      <c r="H140" s="96"/>
      <c r="I140" s="96"/>
      <c r="J140" s="98"/>
      <c r="K140" s="98"/>
      <c r="L140" s="97" t="str">
        <f>IF(OR(VLOOKUP(A140,制御シート!$P$1:$S$1000,4,FALSE)=FALSE,VLOOKUP(A140,制御シート!$P$1:$S$1000,4,FALSE)=TRUE,VLOOKUP(A140,制御シート!$P$1:$S$1000,4,FALSE)=""),"",VLOOKUP(A140,制御シート!$P$1:$S$1000,4,FALSE))</f>
        <v/>
      </c>
      <c r="M140" s="97"/>
      <c r="N140" s="97"/>
    </row>
    <row r="141" spans="1:14" ht="19.8" customHeight="1" x14ac:dyDescent="0.2">
      <c r="A141" s="52" t="s">
        <v>365</v>
      </c>
      <c r="B141" s="96" t="s">
        <v>26</v>
      </c>
      <c r="C141" s="96"/>
      <c r="D141" s="96"/>
      <c r="E141" s="96"/>
      <c r="F141" s="96"/>
      <c r="G141" s="96"/>
      <c r="H141" s="96"/>
      <c r="I141" s="96"/>
      <c r="J141" s="98"/>
      <c r="K141" s="98"/>
      <c r="L141" s="97" t="str">
        <f>IF(OR(VLOOKUP(A141,制御シート!$P$1:$S$1000,4,FALSE)=FALSE,VLOOKUP(A141,制御シート!$P$1:$S$1000,4,FALSE)=TRUE,VLOOKUP(A141,制御シート!$P$1:$S$1000,4,FALSE)=""),"",VLOOKUP(A141,制御シート!$P$1:$S$1000,4,FALSE))</f>
        <v>非該当</v>
      </c>
      <c r="M141" s="97"/>
      <c r="N141" s="97"/>
    </row>
    <row r="142" spans="1:14" ht="19.8" customHeight="1" x14ac:dyDescent="0.2">
      <c r="A142" s="52" t="s">
        <v>366</v>
      </c>
      <c r="B142" s="96" t="s">
        <v>356</v>
      </c>
      <c r="C142" s="96"/>
      <c r="D142" s="96"/>
      <c r="E142" s="96"/>
      <c r="F142" s="96"/>
      <c r="G142" s="96"/>
      <c r="H142" s="96"/>
      <c r="I142" s="96"/>
      <c r="J142" s="98"/>
      <c r="K142" s="98"/>
      <c r="L142" s="97" t="str">
        <f>IF(OR(VLOOKUP(A142,制御シート!$P$1:$S$1000,4,FALSE)=FALSE,VLOOKUP(A142,制御シート!$P$1:$S$1000,4,FALSE)=TRUE,VLOOKUP(A142,制御シート!$P$1:$S$1000,4,FALSE)=""),"",VLOOKUP(A142,制御シート!$P$1:$S$1000,4,FALSE))</f>
        <v>非該当</v>
      </c>
      <c r="M142" s="97"/>
      <c r="N142" s="97"/>
    </row>
    <row r="143" spans="1:14" ht="19.8" customHeight="1" x14ac:dyDescent="0.2">
      <c r="A143" s="52" t="s">
        <v>367</v>
      </c>
      <c r="B143" s="96" t="s">
        <v>307</v>
      </c>
      <c r="C143" s="96"/>
      <c r="D143" s="96"/>
      <c r="E143" s="96"/>
      <c r="F143" s="96"/>
      <c r="G143" s="96"/>
      <c r="H143" s="96"/>
      <c r="I143" s="96"/>
      <c r="J143" s="98"/>
      <c r="K143" s="98"/>
      <c r="L143" s="97" t="str">
        <f>IF(OR(VLOOKUP(A143,制御シート!$P$1:$S$1000,4,FALSE)=FALSE,VLOOKUP(A143,制御シート!$P$1:$S$1000,4,FALSE)=TRUE,VLOOKUP(A143,制御シート!$P$1:$S$1000,4,FALSE)=""),"",VLOOKUP(A143,制御シート!$P$1:$S$1000,4,FALSE))</f>
        <v>非該当</v>
      </c>
      <c r="M143" s="97"/>
      <c r="N143" s="97"/>
    </row>
    <row r="144" spans="1:14" ht="19.8" customHeight="1" x14ac:dyDescent="0.2">
      <c r="A144" s="52" t="s">
        <v>368</v>
      </c>
      <c r="B144" s="96" t="s">
        <v>809</v>
      </c>
      <c r="C144" s="96"/>
      <c r="D144" s="96"/>
      <c r="E144" s="96"/>
      <c r="F144" s="96"/>
      <c r="G144" s="96"/>
      <c r="H144" s="96"/>
      <c r="I144" s="96"/>
      <c r="J144" s="98"/>
      <c r="K144" s="98"/>
      <c r="L144" s="97" t="str">
        <f>IF(OR(VLOOKUP(A144,制御シート!$P$1:$S$1000,4,FALSE)=FALSE,VLOOKUP(A144,制御シート!$P$1:$S$1000,4,FALSE)=TRUE,VLOOKUP(A144,制御シート!$P$1:$S$1000,4,FALSE)=""),"",VLOOKUP(A144,制御シート!$P$1:$S$1000,4,FALSE))</f>
        <v>非該当</v>
      </c>
      <c r="M144" s="97"/>
      <c r="N144" s="97"/>
    </row>
    <row r="145" spans="1:14" ht="19.8" customHeight="1" x14ac:dyDescent="0.2">
      <c r="A145" s="52" t="s">
        <v>369</v>
      </c>
      <c r="B145" s="96" t="s">
        <v>306</v>
      </c>
      <c r="C145" s="96"/>
      <c r="D145" s="96"/>
      <c r="E145" s="96"/>
      <c r="F145" s="96"/>
      <c r="G145" s="96"/>
      <c r="H145" s="96"/>
      <c r="I145" s="96"/>
      <c r="J145" s="98"/>
      <c r="K145" s="98"/>
      <c r="L145" s="97" t="str">
        <f>IF(OR(VLOOKUP(A145,制御シート!$P$1:$S$1000,4,FALSE)=FALSE,VLOOKUP(A145,制御シート!$P$1:$S$1000,4,FALSE)=TRUE,VLOOKUP(A145,制御シート!$P$1:$S$1000,4,FALSE)=""),"",VLOOKUP(A145,制御シート!$P$1:$S$1000,4,FALSE))</f>
        <v>非該当</v>
      </c>
      <c r="M145" s="97"/>
      <c r="N145" s="97"/>
    </row>
    <row r="146" spans="1:14" ht="19.8" customHeight="1" x14ac:dyDescent="0.2">
      <c r="A146" s="52" t="s">
        <v>806</v>
      </c>
      <c r="B146" s="96" t="s">
        <v>767</v>
      </c>
      <c r="C146" s="96"/>
      <c r="D146" s="96"/>
      <c r="E146" s="96"/>
      <c r="F146" s="96"/>
      <c r="G146" s="96"/>
      <c r="H146" s="96"/>
      <c r="I146" s="96"/>
      <c r="J146" s="98"/>
      <c r="K146" s="98"/>
      <c r="L146" s="97" t="str">
        <f>IF(OR(VLOOKUP(A146,制御シート!$P$1:$S$1000,4,FALSE)=FALSE,VLOOKUP(A146,制御シート!$P$1:$S$1000,4,FALSE)=TRUE,VLOOKUP(A146,制御シート!$P$1:$S$1000,4,FALSE)=""),"",VLOOKUP(A146,制御シート!$P$1:$S$1000,4,FALSE))</f>
        <v/>
      </c>
      <c r="M146" s="97"/>
      <c r="N146" s="97"/>
    </row>
    <row r="147" spans="1:14" ht="19.8" customHeight="1" x14ac:dyDescent="0.2">
      <c r="A147" s="52" t="s">
        <v>807</v>
      </c>
      <c r="B147" s="96" t="s">
        <v>810</v>
      </c>
      <c r="C147" s="96"/>
      <c r="D147" s="96"/>
      <c r="E147" s="96"/>
      <c r="F147" s="96"/>
      <c r="G147" s="96"/>
      <c r="H147" s="96"/>
      <c r="I147" s="96"/>
      <c r="J147" s="98"/>
      <c r="K147" s="98"/>
      <c r="L147" s="97" t="str">
        <f>IF(OR(VLOOKUP(A147,制御シート!$P$1:$S$1000,4,FALSE)=FALSE,VLOOKUP(A147,制御シート!$P$1:$S$1000,4,FALSE)=TRUE,VLOOKUP(A147,制御シート!$P$1:$S$1000,4,FALSE)=""),"",VLOOKUP(A147,制御シート!$P$1:$S$1000,4,FALSE))</f>
        <v>非該当</v>
      </c>
      <c r="M147" s="97"/>
      <c r="N147" s="97"/>
    </row>
    <row r="148" spans="1:14" ht="19.8" customHeight="1" x14ac:dyDescent="0.2">
      <c r="A148" s="52" t="s">
        <v>808</v>
      </c>
      <c r="B148" s="96" t="s">
        <v>25</v>
      </c>
      <c r="C148" s="96"/>
      <c r="D148" s="96"/>
      <c r="E148" s="96"/>
      <c r="F148" s="96"/>
      <c r="G148" s="96"/>
      <c r="H148" s="96"/>
      <c r="I148" s="96"/>
      <c r="J148" s="98"/>
      <c r="K148" s="98"/>
      <c r="L148" s="97" t="str">
        <f>IF(OR(VLOOKUP(A148,制御シート!$P$1:$S$1000,4,FALSE)=FALSE,VLOOKUP(A148,制御シート!$P$1:$S$1000,4,FALSE)=TRUE,VLOOKUP(A148,制御シート!$P$1:$S$1000,4,FALSE)=""),"",VLOOKUP(A148,制御シート!$P$1:$S$1000,4,FALSE))</f>
        <v/>
      </c>
      <c r="M148" s="97"/>
      <c r="N148" s="97"/>
    </row>
    <row r="149" spans="1:14" ht="19.8" customHeight="1" x14ac:dyDescent="0.2"/>
    <row r="150" spans="1:14" ht="19.8" customHeight="1" x14ac:dyDescent="0.2">
      <c r="A150" s="43" t="s">
        <v>1088</v>
      </c>
      <c r="M150" s="35"/>
    </row>
    <row r="151" spans="1:14" ht="19.8" customHeight="1" x14ac:dyDescent="0.2">
      <c r="A151" s="46" t="s">
        <v>1076</v>
      </c>
      <c r="B151" s="99" t="s">
        <v>379</v>
      </c>
      <c r="C151" s="99"/>
      <c r="D151" s="99"/>
      <c r="E151" s="99"/>
      <c r="F151" s="99"/>
      <c r="G151" s="99"/>
      <c r="H151" s="99"/>
      <c r="I151" s="99"/>
      <c r="J151" s="99" t="s">
        <v>1064</v>
      </c>
      <c r="K151" s="99"/>
      <c r="L151" s="99" t="s">
        <v>380</v>
      </c>
      <c r="M151" s="99"/>
      <c r="N151" s="99"/>
    </row>
    <row r="152" spans="1:14" ht="19.8" customHeight="1" x14ac:dyDescent="0.2">
      <c r="A152" s="52" t="s">
        <v>140</v>
      </c>
      <c r="B152" s="96" t="s">
        <v>321</v>
      </c>
      <c r="C152" s="96"/>
      <c r="D152" s="96"/>
      <c r="E152" s="96"/>
      <c r="F152" s="96"/>
      <c r="G152" s="96"/>
      <c r="H152" s="96"/>
      <c r="I152" s="96"/>
      <c r="J152" s="98"/>
      <c r="K152" s="98"/>
      <c r="L152" s="97" t="str">
        <f>IF(OR(VLOOKUP(A152,制御シート!$P$1:$S$1000,4,FALSE)=FALSE,VLOOKUP(A152,制御シート!$P$1:$S$1000,4,FALSE)=TRUE,VLOOKUP(A152,制御シート!$P$1:$S$1000,4,FALSE)=""),"",VLOOKUP(A152,制御シート!$P$1:$S$1000,4,FALSE))</f>
        <v/>
      </c>
      <c r="M152" s="97"/>
      <c r="N152" s="97"/>
    </row>
    <row r="153" spans="1:14" ht="19.8" customHeight="1" x14ac:dyDescent="0.2">
      <c r="A153" s="52" t="s">
        <v>128</v>
      </c>
      <c r="B153" s="100" t="s">
        <v>987</v>
      </c>
      <c r="C153" s="100"/>
      <c r="D153" s="100"/>
      <c r="E153" s="100"/>
      <c r="F153" s="100"/>
      <c r="G153" s="100"/>
      <c r="H153" s="100"/>
      <c r="I153" s="100"/>
      <c r="J153" s="98"/>
      <c r="K153" s="98"/>
      <c r="L153" s="97" t="str">
        <f>IF(OR(VLOOKUP(A153,制御シート!$P$1:$S$1000,4,FALSE)=FALSE,VLOOKUP(A153,制御シート!$P$1:$S$1000,4,FALSE)=TRUE,VLOOKUP(A153,制御シート!$P$1:$S$1000,4,FALSE)=""),"",VLOOKUP(A153,制御シート!$P$1:$S$1000,4,FALSE))</f>
        <v>法令</v>
      </c>
      <c r="M153" s="97"/>
      <c r="N153" s="97"/>
    </row>
    <row r="154" spans="1:14" ht="19.8" customHeight="1" x14ac:dyDescent="0.2">
      <c r="A154" s="52" t="s">
        <v>417</v>
      </c>
      <c r="B154" s="96" t="s">
        <v>304</v>
      </c>
      <c r="C154" s="96"/>
      <c r="D154" s="96"/>
      <c r="E154" s="96"/>
      <c r="F154" s="96"/>
      <c r="G154" s="96"/>
      <c r="H154" s="96"/>
      <c r="I154" s="96"/>
      <c r="J154" s="98"/>
      <c r="K154" s="98"/>
      <c r="L154" s="97" t="str">
        <f>IF(OR(VLOOKUP(A154,制御シート!$P$1:$S$1000,4,FALSE)=FALSE,VLOOKUP(A154,制御シート!$P$1:$S$1000,4,FALSE)=TRUE,VLOOKUP(A154,制御シート!$P$1:$S$1000,4,FALSE)=""),"",VLOOKUP(A154,制御シート!$P$1:$S$1000,4,FALSE))</f>
        <v/>
      </c>
      <c r="M154" s="97"/>
      <c r="N154" s="97"/>
    </row>
    <row r="155" spans="1:14" ht="19.8" customHeight="1" x14ac:dyDescent="0.2">
      <c r="A155" s="52" t="s">
        <v>418</v>
      </c>
      <c r="B155" s="96" t="s">
        <v>303</v>
      </c>
      <c r="C155" s="96"/>
      <c r="D155" s="96"/>
      <c r="E155" s="96"/>
      <c r="F155" s="96"/>
      <c r="G155" s="96"/>
      <c r="H155" s="96"/>
      <c r="I155" s="96"/>
      <c r="J155" s="98"/>
      <c r="K155" s="98"/>
      <c r="L155" s="97" t="str">
        <f>IF(OR(VLOOKUP(A155,制御シート!$P$1:$S$1000,4,FALSE)=FALSE,VLOOKUP(A155,制御シート!$P$1:$S$1000,4,FALSE)=TRUE,VLOOKUP(A155,制御シート!$P$1:$S$1000,4,FALSE)=""),"",VLOOKUP(A155,制御シート!$P$1:$S$1000,4,FALSE))</f>
        <v/>
      </c>
      <c r="M155" s="97"/>
      <c r="N155" s="97"/>
    </row>
    <row r="156" spans="1:14" ht="19.8" customHeight="1" x14ac:dyDescent="0.2">
      <c r="A156" s="52" t="s">
        <v>420</v>
      </c>
      <c r="B156" s="100" t="s">
        <v>979</v>
      </c>
      <c r="C156" s="100"/>
      <c r="D156" s="100"/>
      <c r="E156" s="100"/>
      <c r="F156" s="100"/>
      <c r="G156" s="100"/>
      <c r="H156" s="100"/>
      <c r="I156" s="100"/>
      <c r="J156" s="98"/>
      <c r="K156" s="98"/>
      <c r="L156" s="97" t="str">
        <f>IF(OR(VLOOKUP(A156,制御シート!$P$1:$S$1000,4,FALSE)=FALSE,VLOOKUP(A156,制御シート!$P$1:$S$1000,4,FALSE)=TRUE,VLOOKUP(A156,制御シート!$P$1:$S$1000,4,FALSE)=""),"",VLOOKUP(A156,制御シート!$P$1:$S$1000,4,FALSE))</f>
        <v>法令</v>
      </c>
      <c r="M156" s="97"/>
      <c r="N156" s="97"/>
    </row>
    <row r="157" spans="1:14" ht="19.8" customHeight="1" x14ac:dyDescent="0.2">
      <c r="A157" s="52" t="s">
        <v>422</v>
      </c>
      <c r="B157" s="100" t="s">
        <v>1089</v>
      </c>
      <c r="C157" s="100"/>
      <c r="D157" s="100"/>
      <c r="E157" s="100"/>
      <c r="F157" s="100"/>
      <c r="G157" s="100"/>
      <c r="H157" s="100"/>
      <c r="I157" s="100"/>
      <c r="J157" s="98"/>
      <c r="K157" s="98"/>
      <c r="L157" s="97" t="str">
        <f>IF(OR(VLOOKUP(A157,制御シート!$P$1:$S$1000,4,FALSE)=FALSE,VLOOKUP(A157,制御シート!$P$1:$S$1000,4,FALSE)=TRUE,VLOOKUP(A157,制御シート!$P$1:$S$1000,4,FALSE)=""),"",VLOOKUP(A157,制御シート!$P$1:$S$1000,4,FALSE))</f>
        <v>法令</v>
      </c>
      <c r="M157" s="97"/>
      <c r="N157" s="97"/>
    </row>
    <row r="158" spans="1:14" ht="19.8" customHeight="1" x14ac:dyDescent="0.2">
      <c r="A158" s="52" t="s">
        <v>423</v>
      </c>
      <c r="B158" s="100" t="s">
        <v>980</v>
      </c>
      <c r="C158" s="100"/>
      <c r="D158" s="100"/>
      <c r="E158" s="100"/>
      <c r="F158" s="100"/>
      <c r="G158" s="100"/>
      <c r="H158" s="100"/>
      <c r="I158" s="100"/>
      <c r="J158" s="98"/>
      <c r="K158" s="98"/>
      <c r="L158" s="97" t="str">
        <f>IF(OR(VLOOKUP(A158,制御シート!$P$1:$S$1000,4,FALSE)=FALSE,VLOOKUP(A158,制御シート!$P$1:$S$1000,4,FALSE)=TRUE,VLOOKUP(A158,制御シート!$P$1:$S$1000,4,FALSE)=""),"",VLOOKUP(A158,制御シート!$P$1:$S$1000,4,FALSE))</f>
        <v>法令</v>
      </c>
      <c r="M158" s="97"/>
      <c r="N158" s="97"/>
    </row>
    <row r="159" spans="1:14" ht="19.8" customHeight="1" x14ac:dyDescent="0.2">
      <c r="A159" s="52" t="s">
        <v>428</v>
      </c>
      <c r="B159" s="100" t="s">
        <v>981</v>
      </c>
      <c r="C159" s="100"/>
      <c r="D159" s="100"/>
      <c r="E159" s="100"/>
      <c r="F159" s="100"/>
      <c r="G159" s="100"/>
      <c r="H159" s="100"/>
      <c r="I159" s="100"/>
      <c r="J159" s="98"/>
      <c r="K159" s="98"/>
      <c r="L159" s="97" t="str">
        <f>IF(OR(VLOOKUP(A159,制御シート!$P$1:$S$1000,4,FALSE)=FALSE,VLOOKUP(A159,制御シート!$P$1:$S$1000,4,FALSE)=TRUE,VLOOKUP(A159,制御シート!$P$1:$S$1000,4,FALSE)=""),"",VLOOKUP(A159,制御シート!$P$1:$S$1000,4,FALSE))</f>
        <v>法令</v>
      </c>
      <c r="M159" s="97"/>
      <c r="N159" s="97"/>
    </row>
    <row r="160" spans="1:14" ht="19.8" customHeight="1" x14ac:dyDescent="0.2">
      <c r="A160" s="52" t="s">
        <v>425</v>
      </c>
      <c r="B160" s="96" t="s">
        <v>302</v>
      </c>
      <c r="C160" s="96"/>
      <c r="D160" s="96"/>
      <c r="E160" s="96"/>
      <c r="F160" s="96"/>
      <c r="G160" s="96"/>
      <c r="H160" s="96"/>
      <c r="I160" s="96"/>
      <c r="J160" s="98"/>
      <c r="K160" s="98"/>
      <c r="L160" s="97" t="str">
        <f>IF(OR(VLOOKUP(A160,制御シート!$P$1:$S$1000,4,FALSE)=FALSE,VLOOKUP(A160,制御シート!$P$1:$S$1000,4,FALSE)=TRUE,VLOOKUP(A160,制御シート!$P$1:$S$1000,4,FALSE)=""),"",VLOOKUP(A160,制御シート!$P$1:$S$1000,4,FALSE))</f>
        <v>法令</v>
      </c>
      <c r="M160" s="97"/>
      <c r="N160" s="97"/>
    </row>
    <row r="161" spans="1:14" ht="19.8" customHeight="1" x14ac:dyDescent="0.2">
      <c r="A161" s="52" t="s">
        <v>424</v>
      </c>
      <c r="B161" s="96" t="s">
        <v>301</v>
      </c>
      <c r="C161" s="96"/>
      <c r="D161" s="96"/>
      <c r="E161" s="96"/>
      <c r="F161" s="96"/>
      <c r="G161" s="96"/>
      <c r="H161" s="96"/>
      <c r="I161" s="96"/>
      <c r="J161" s="98"/>
      <c r="K161" s="98"/>
      <c r="L161" s="97" t="str">
        <f>IF(OR(VLOOKUP(A161,制御シート!$P$1:$S$1000,4,FALSE)=FALSE,VLOOKUP(A161,制御シート!$P$1:$S$1000,4,FALSE)=TRUE,VLOOKUP(A161,制御シート!$P$1:$S$1000,4,FALSE)=""),"",VLOOKUP(A161,制御シート!$P$1:$S$1000,4,FALSE))</f>
        <v>法令</v>
      </c>
      <c r="M161" s="97"/>
      <c r="N161" s="97"/>
    </row>
    <row r="162" spans="1:14" ht="19.8" customHeight="1" x14ac:dyDescent="0.2">
      <c r="A162" s="52" t="s">
        <v>419</v>
      </c>
      <c r="B162" s="96" t="s">
        <v>17</v>
      </c>
      <c r="C162" s="96"/>
      <c r="D162" s="96"/>
      <c r="E162" s="96"/>
      <c r="F162" s="96"/>
      <c r="G162" s="96"/>
      <c r="H162" s="96"/>
      <c r="I162" s="96"/>
      <c r="J162" s="98"/>
      <c r="K162" s="98"/>
      <c r="L162" s="97" t="str">
        <f>IF(OR(VLOOKUP(A162,制御シート!$P$1:$S$1000,4,FALSE)=FALSE,VLOOKUP(A162,制御シート!$P$1:$S$1000,4,FALSE)=TRUE,VLOOKUP(A162,制御シート!$P$1:$S$1000,4,FALSE)=""),"",VLOOKUP(A162,制御シート!$P$1:$S$1000,4,FALSE))</f>
        <v/>
      </c>
      <c r="M162" s="97"/>
      <c r="N162" s="97"/>
    </row>
    <row r="163" spans="1:14" ht="19.8" customHeight="1" x14ac:dyDescent="0.2">
      <c r="A163" s="52" t="s">
        <v>421</v>
      </c>
      <c r="B163" s="96" t="s">
        <v>300</v>
      </c>
      <c r="C163" s="96"/>
      <c r="D163" s="96"/>
      <c r="E163" s="96"/>
      <c r="F163" s="96"/>
      <c r="G163" s="96"/>
      <c r="H163" s="96"/>
      <c r="I163" s="96"/>
      <c r="J163" s="98"/>
      <c r="K163" s="98"/>
      <c r="L163" s="97" t="str">
        <f>IF(OR(VLOOKUP(A163,制御シート!$P$1:$S$1000,4,FALSE)=FALSE,VLOOKUP(A163,制御シート!$P$1:$S$1000,4,FALSE)=TRUE,VLOOKUP(A163,制御シート!$P$1:$S$1000,4,FALSE)=""),"",VLOOKUP(A163,制御シート!$P$1:$S$1000,4,FALSE))</f>
        <v/>
      </c>
      <c r="M163" s="97"/>
      <c r="N163" s="97"/>
    </row>
    <row r="164" spans="1:14" ht="19.8" customHeight="1" x14ac:dyDescent="0.2">
      <c r="A164" s="52" t="s">
        <v>426</v>
      </c>
      <c r="B164" s="96" t="s">
        <v>415</v>
      </c>
      <c r="C164" s="96"/>
      <c r="D164" s="96"/>
      <c r="E164" s="96"/>
      <c r="F164" s="96"/>
      <c r="G164" s="96"/>
      <c r="H164" s="96"/>
      <c r="I164" s="96"/>
      <c r="J164" s="98"/>
      <c r="K164" s="98"/>
      <c r="L164" s="97" t="str">
        <f>IF(OR(VLOOKUP(A164,制御シート!$P$1:$S$1000,4,FALSE)=FALSE,VLOOKUP(A164,制御シート!$P$1:$S$1000,4,FALSE)=TRUE,VLOOKUP(A164,制御シート!$P$1:$S$1000,4,FALSE)=""),"",VLOOKUP(A164,制御シート!$P$1:$S$1000,4,FALSE))</f>
        <v>非該当</v>
      </c>
      <c r="M164" s="97"/>
      <c r="N164" s="97"/>
    </row>
    <row r="165" spans="1:14" ht="19.8" customHeight="1" x14ac:dyDescent="0.2">
      <c r="A165" s="52" t="s">
        <v>429</v>
      </c>
      <c r="B165" s="96" t="s">
        <v>416</v>
      </c>
      <c r="C165" s="96"/>
      <c r="D165" s="96"/>
      <c r="E165" s="96"/>
      <c r="F165" s="96"/>
      <c r="G165" s="96"/>
      <c r="H165" s="96"/>
      <c r="I165" s="96"/>
      <c r="J165" s="98"/>
      <c r="K165" s="98"/>
      <c r="L165" s="97" t="str">
        <f>IF(OR(VLOOKUP(A165,制御シート!$P$1:$S$1000,4,FALSE)=FALSE,VLOOKUP(A165,制御シート!$P$1:$S$1000,4,FALSE)=TRUE,VLOOKUP(A165,制御シート!$P$1:$S$1000,4,FALSE)=""),"",VLOOKUP(A165,制御シート!$P$1:$S$1000,4,FALSE))</f>
        <v>非該当</v>
      </c>
      <c r="M165" s="97"/>
      <c r="N165" s="97"/>
    </row>
    <row r="166" spans="1:14" ht="19.8" customHeight="1" x14ac:dyDescent="0.2">
      <c r="A166" s="52" t="s">
        <v>430</v>
      </c>
      <c r="B166" s="96" t="s">
        <v>28</v>
      </c>
      <c r="C166" s="96"/>
      <c r="D166" s="96"/>
      <c r="E166" s="96"/>
      <c r="F166" s="96"/>
      <c r="G166" s="96"/>
      <c r="H166" s="96"/>
      <c r="I166" s="96"/>
      <c r="J166" s="98"/>
      <c r="K166" s="98"/>
      <c r="L166" s="97" t="str">
        <f>IF(OR(VLOOKUP(A166,制御シート!$P$1:$S$1000,4,FALSE)=FALSE,VLOOKUP(A166,制御シート!$P$1:$S$1000,4,FALSE)=TRUE,VLOOKUP(A166,制御シート!$P$1:$S$1000,4,FALSE)=""),"",VLOOKUP(A166,制御シート!$P$1:$S$1000,4,FALSE))</f>
        <v>非該当</v>
      </c>
      <c r="M166" s="97"/>
      <c r="N166" s="97"/>
    </row>
    <row r="167" spans="1:14" ht="19.8" customHeight="1" x14ac:dyDescent="0.2">
      <c r="A167" s="52" t="s">
        <v>427</v>
      </c>
      <c r="B167" s="96" t="s">
        <v>299</v>
      </c>
      <c r="C167" s="96"/>
      <c r="D167" s="96"/>
      <c r="E167" s="96"/>
      <c r="F167" s="96"/>
      <c r="G167" s="96"/>
      <c r="H167" s="96"/>
      <c r="I167" s="96"/>
      <c r="J167" s="98"/>
      <c r="K167" s="98"/>
      <c r="L167" s="97" t="str">
        <f>IF(OR(VLOOKUP(A167,制御シート!$P$1:$S$1000,4,FALSE)=FALSE,VLOOKUP(A167,制御シート!$P$1:$S$1000,4,FALSE)=TRUE,VLOOKUP(A167,制御シート!$P$1:$S$1000,4,FALSE)=""),"",VLOOKUP(A167,制御シート!$P$1:$S$1000,4,FALSE))</f>
        <v>非該当</v>
      </c>
      <c r="M167" s="97"/>
      <c r="N167" s="97"/>
    </row>
    <row r="168" spans="1:14" ht="19.8" customHeight="1" x14ac:dyDescent="0.2">
      <c r="A168" s="52" t="s">
        <v>816</v>
      </c>
      <c r="B168" s="96" t="s">
        <v>767</v>
      </c>
      <c r="C168" s="96"/>
      <c r="D168" s="96"/>
      <c r="E168" s="96"/>
      <c r="F168" s="96"/>
      <c r="G168" s="96"/>
      <c r="H168" s="96"/>
      <c r="I168" s="96"/>
      <c r="J168" s="98"/>
      <c r="K168" s="98"/>
      <c r="L168" s="97" t="str">
        <f>IF(OR(VLOOKUP(A168,制御シート!$P$1:$S$1000,4,FALSE)=FALSE,VLOOKUP(A168,制御シート!$P$1:$S$1000,4,FALSE)=TRUE,VLOOKUP(A168,制御シート!$P$1:$S$1000,4,FALSE)=""),"",VLOOKUP(A168,制御シート!$P$1:$S$1000,4,FALSE))</f>
        <v/>
      </c>
      <c r="M168" s="97"/>
      <c r="N168" s="97"/>
    </row>
    <row r="169" spans="1:14" ht="19.8" customHeight="1" x14ac:dyDescent="0.2">
      <c r="A169" s="52" t="s">
        <v>817</v>
      </c>
      <c r="B169" s="96" t="s">
        <v>770</v>
      </c>
      <c r="C169" s="96"/>
      <c r="D169" s="96"/>
      <c r="E169" s="96"/>
      <c r="F169" s="96"/>
      <c r="G169" s="96"/>
      <c r="H169" s="96"/>
      <c r="I169" s="96"/>
      <c r="J169" s="98"/>
      <c r="K169" s="98"/>
      <c r="L169" s="97" t="str">
        <f>IF(OR(VLOOKUP(A169,制御シート!$P$1:$S$1000,4,FALSE)=FALSE,VLOOKUP(A169,制御シート!$P$1:$S$1000,4,FALSE)=TRUE,VLOOKUP(A169,制御シート!$P$1:$S$1000,4,FALSE)=""),"",VLOOKUP(A169,制御シート!$P$1:$S$1000,4,FALSE))</f>
        <v>非該当</v>
      </c>
      <c r="M169" s="97"/>
      <c r="N169" s="97"/>
    </row>
    <row r="170" spans="1:14" ht="19.8" customHeight="1" x14ac:dyDescent="0.2">
      <c r="A170" s="52" t="s">
        <v>818</v>
      </c>
      <c r="B170" s="96" t="s">
        <v>30</v>
      </c>
      <c r="C170" s="96"/>
      <c r="D170" s="96"/>
      <c r="E170" s="96"/>
      <c r="F170" s="96"/>
      <c r="G170" s="96"/>
      <c r="H170" s="96"/>
      <c r="I170" s="96"/>
      <c r="J170" s="98"/>
      <c r="K170" s="98"/>
      <c r="L170" s="97" t="str">
        <f>IF(OR(VLOOKUP(A170,制御シート!$P$1:$S$1000,4,FALSE)=FALSE,VLOOKUP(A170,制御シート!$P$1:$S$1000,4,FALSE)=TRUE,VLOOKUP(A170,制御シート!$P$1:$S$1000,4,FALSE)=""),"",VLOOKUP(A170,制御シート!$P$1:$S$1000,4,FALSE))</f>
        <v/>
      </c>
      <c r="M170" s="97"/>
      <c r="N170" s="97"/>
    </row>
    <row r="171" spans="1:14" ht="19.8" customHeight="1" x14ac:dyDescent="0.2"/>
    <row r="172" spans="1:14" ht="19.8" customHeight="1" x14ac:dyDescent="0.2">
      <c r="A172" s="43" t="s">
        <v>1090</v>
      </c>
      <c r="M172" s="35"/>
    </row>
    <row r="173" spans="1:14" ht="19.8" customHeight="1" x14ac:dyDescent="0.2">
      <c r="A173" s="46" t="s">
        <v>1076</v>
      </c>
      <c r="B173" s="99" t="s">
        <v>379</v>
      </c>
      <c r="C173" s="99"/>
      <c r="D173" s="99"/>
      <c r="E173" s="99"/>
      <c r="F173" s="99"/>
      <c r="G173" s="99"/>
      <c r="H173" s="99"/>
      <c r="I173" s="99"/>
      <c r="J173" s="99" t="s">
        <v>1064</v>
      </c>
      <c r="K173" s="99"/>
      <c r="L173" s="99" t="s">
        <v>380</v>
      </c>
      <c r="M173" s="99"/>
      <c r="N173" s="99"/>
    </row>
    <row r="174" spans="1:14" ht="19.8" customHeight="1" x14ac:dyDescent="0.2">
      <c r="A174" s="52" t="s">
        <v>144</v>
      </c>
      <c r="B174" s="96" t="s">
        <v>371</v>
      </c>
      <c r="C174" s="96"/>
      <c r="D174" s="96"/>
      <c r="E174" s="96"/>
      <c r="F174" s="96"/>
      <c r="G174" s="96"/>
      <c r="H174" s="96"/>
      <c r="I174" s="96"/>
      <c r="J174" s="98"/>
      <c r="K174" s="98"/>
      <c r="L174" s="97" t="str">
        <f>IF(OR(VLOOKUP(A174,制御シート!$P$1:$S$1000,4,FALSE)=FALSE,VLOOKUP(A174,制御シート!$P$1:$S$1000,4,FALSE)=TRUE,VLOOKUP(A174,制御シート!$P$1:$S$1000,4,FALSE)=""),"",VLOOKUP(A174,制御シート!$P$1:$S$1000,4,FALSE))</f>
        <v>法令</v>
      </c>
      <c r="M174" s="97"/>
      <c r="N174" s="97"/>
    </row>
    <row r="175" spans="1:14" ht="19.8" customHeight="1" x14ac:dyDescent="0.2">
      <c r="A175" s="52" t="s">
        <v>145</v>
      </c>
      <c r="B175" s="96" t="s">
        <v>433</v>
      </c>
      <c r="C175" s="96"/>
      <c r="D175" s="96"/>
      <c r="E175" s="96"/>
      <c r="F175" s="96"/>
      <c r="G175" s="96"/>
      <c r="H175" s="96"/>
      <c r="I175" s="96"/>
      <c r="J175" s="98"/>
      <c r="K175" s="98"/>
      <c r="L175" s="97" t="str">
        <f>IF(OR(VLOOKUP(A175,制御シート!$P$1:$S$1000,4,FALSE)=FALSE,VLOOKUP(A175,制御シート!$P$1:$S$1000,4,FALSE)=TRUE,VLOOKUP(A175,制御シート!$P$1:$S$1000,4,FALSE)=""),"",VLOOKUP(A175,制御シート!$P$1:$S$1000,4,FALSE))</f>
        <v/>
      </c>
      <c r="M175" s="97"/>
      <c r="N175" s="97"/>
    </row>
    <row r="176" spans="1:14" ht="19.8" customHeight="1" x14ac:dyDescent="0.2">
      <c r="A176" s="52" t="s">
        <v>431</v>
      </c>
      <c r="B176" s="96" t="s">
        <v>298</v>
      </c>
      <c r="C176" s="96"/>
      <c r="D176" s="96"/>
      <c r="E176" s="96"/>
      <c r="F176" s="96"/>
      <c r="G176" s="96"/>
      <c r="H176" s="96"/>
      <c r="I176" s="96"/>
      <c r="J176" s="98"/>
      <c r="K176" s="98"/>
      <c r="L176" s="97" t="str">
        <f>IF(OR(VLOOKUP(A176,制御シート!$P$1:$S$1000,4,FALSE)=FALSE,VLOOKUP(A176,制御シート!$P$1:$S$1000,4,FALSE)=TRUE,VLOOKUP(A176,制御シート!$P$1:$S$1000,4,FALSE)=""),"",VLOOKUP(A176,制御シート!$P$1:$S$1000,4,FALSE))</f>
        <v/>
      </c>
      <c r="M176" s="97"/>
      <c r="N176" s="97"/>
    </row>
    <row r="177" spans="1:14" ht="19.8" customHeight="1" x14ac:dyDescent="0.2">
      <c r="A177" s="52" t="s">
        <v>436</v>
      </c>
      <c r="B177" s="96" t="s">
        <v>263</v>
      </c>
      <c r="C177" s="96"/>
      <c r="D177" s="96"/>
      <c r="E177" s="96"/>
      <c r="F177" s="96"/>
      <c r="G177" s="96"/>
      <c r="H177" s="96"/>
      <c r="I177" s="96"/>
      <c r="J177" s="98"/>
      <c r="K177" s="98"/>
      <c r="L177" s="97" t="str">
        <f>IF(OR(VLOOKUP(A177,制御シート!$P$1:$S$1000,4,FALSE)=FALSE,VLOOKUP(A177,制御シート!$P$1:$S$1000,4,FALSE)=TRUE,VLOOKUP(A177,制御シート!$P$1:$S$1000,4,FALSE)=""),"",VLOOKUP(A177,制御シート!$P$1:$S$1000,4,FALSE))</f>
        <v/>
      </c>
      <c r="M177" s="97"/>
      <c r="N177" s="97"/>
    </row>
    <row r="178" spans="1:14" ht="19.8" customHeight="1" x14ac:dyDescent="0.2">
      <c r="A178" s="52" t="s">
        <v>437</v>
      </c>
      <c r="B178" s="96" t="s">
        <v>264</v>
      </c>
      <c r="C178" s="96"/>
      <c r="D178" s="96"/>
      <c r="E178" s="96"/>
      <c r="F178" s="96"/>
      <c r="G178" s="96"/>
      <c r="H178" s="96"/>
      <c r="I178" s="96"/>
      <c r="J178" s="98"/>
      <c r="K178" s="98"/>
      <c r="L178" s="97" t="str">
        <f>IF(OR(VLOOKUP(A178,制御シート!$P$1:$S$1000,4,FALSE)=FALSE,VLOOKUP(A178,制御シート!$P$1:$S$1000,4,FALSE)=TRUE,VLOOKUP(A178,制御シート!$P$1:$S$1000,4,FALSE)=""),"",VLOOKUP(A178,制御シート!$P$1:$S$1000,4,FALSE))</f>
        <v/>
      </c>
      <c r="M178" s="97"/>
      <c r="N178" s="97"/>
    </row>
    <row r="179" spans="1:14" ht="19.8" customHeight="1" x14ac:dyDescent="0.2">
      <c r="A179" s="52" t="s">
        <v>438</v>
      </c>
      <c r="B179" s="96" t="s">
        <v>824</v>
      </c>
      <c r="C179" s="96"/>
      <c r="D179" s="96"/>
      <c r="E179" s="96"/>
      <c r="F179" s="96"/>
      <c r="G179" s="96"/>
      <c r="H179" s="96"/>
      <c r="I179" s="96"/>
      <c r="J179" s="98"/>
      <c r="K179" s="98"/>
      <c r="L179" s="97" t="str">
        <f>IF(OR(VLOOKUP(A179,制御シート!$P$1:$S$1000,4,FALSE)=FALSE,VLOOKUP(A179,制御シート!$P$1:$S$1000,4,FALSE)=TRUE,VLOOKUP(A179,制御シート!$P$1:$S$1000,4,FALSE)=""),"",VLOOKUP(A179,制御シート!$P$1:$S$1000,4,FALSE))</f>
        <v/>
      </c>
      <c r="M179" s="97"/>
      <c r="N179" s="97"/>
    </row>
    <row r="180" spans="1:14" ht="19.8" customHeight="1" x14ac:dyDescent="0.2">
      <c r="A180" s="52" t="s">
        <v>345</v>
      </c>
      <c r="B180" s="96" t="s">
        <v>825</v>
      </c>
      <c r="C180" s="96"/>
      <c r="D180" s="96"/>
      <c r="E180" s="96"/>
      <c r="F180" s="96"/>
      <c r="G180" s="96"/>
      <c r="H180" s="96"/>
      <c r="I180" s="96"/>
      <c r="J180" s="98"/>
      <c r="K180" s="98"/>
      <c r="L180" s="97" t="str">
        <f>IF(OR(VLOOKUP(A180,制御シート!$P$1:$S$1000,4,FALSE)=FALSE,VLOOKUP(A180,制御シート!$P$1:$S$1000,4,FALSE)=TRUE,VLOOKUP(A180,制御シート!$P$1:$S$1000,4,FALSE)=""),"",VLOOKUP(A180,制御シート!$P$1:$S$1000,4,FALSE))</f>
        <v/>
      </c>
      <c r="M180" s="97"/>
      <c r="N180" s="97"/>
    </row>
    <row r="181" spans="1:14" ht="19.8" customHeight="1" x14ac:dyDescent="0.2">
      <c r="A181" s="52" t="s">
        <v>440</v>
      </c>
      <c r="B181" s="96" t="s">
        <v>29</v>
      </c>
      <c r="C181" s="96"/>
      <c r="D181" s="96"/>
      <c r="E181" s="96"/>
      <c r="F181" s="96"/>
      <c r="G181" s="96"/>
      <c r="H181" s="96"/>
      <c r="I181" s="96"/>
      <c r="J181" s="98"/>
      <c r="K181" s="98"/>
      <c r="L181" s="97" t="str">
        <f>IF(OR(VLOOKUP(A181,制御シート!$P$1:$S$1000,4,FALSE)=FALSE,VLOOKUP(A181,制御シート!$P$1:$S$1000,4,FALSE)=TRUE,VLOOKUP(A181,制御シート!$P$1:$S$1000,4,FALSE)=""),"",VLOOKUP(A181,制御シート!$P$1:$S$1000,4,FALSE))</f>
        <v>非該当</v>
      </c>
      <c r="M181" s="97"/>
      <c r="N181" s="97"/>
    </row>
    <row r="182" spans="1:14" ht="19.8" customHeight="1" x14ac:dyDescent="0.2">
      <c r="A182" s="52" t="s">
        <v>370</v>
      </c>
      <c r="B182" s="96" t="s">
        <v>262</v>
      </c>
      <c r="C182" s="96"/>
      <c r="D182" s="96"/>
      <c r="E182" s="96"/>
      <c r="F182" s="96"/>
      <c r="G182" s="96"/>
      <c r="H182" s="96"/>
      <c r="I182" s="96"/>
      <c r="J182" s="98"/>
      <c r="K182" s="98"/>
      <c r="L182" s="97" t="str">
        <f>IF(OR(VLOOKUP(A182,制御シート!$P$1:$S$1000,4,FALSE)=FALSE,VLOOKUP(A182,制御シート!$P$1:$S$1000,4,FALSE)=TRUE,VLOOKUP(A182,制御シート!$P$1:$S$1000,4,FALSE)=""),"",VLOOKUP(A182,制御シート!$P$1:$S$1000,4,FALSE))</f>
        <v>非該当</v>
      </c>
      <c r="M182" s="97"/>
      <c r="N182" s="97"/>
    </row>
    <row r="183" spans="1:14" ht="19.8" customHeight="1" x14ac:dyDescent="0.2">
      <c r="A183" s="52" t="s">
        <v>432</v>
      </c>
      <c r="B183" s="96" t="s">
        <v>30</v>
      </c>
      <c r="C183" s="96"/>
      <c r="D183" s="96"/>
      <c r="E183" s="96"/>
      <c r="F183" s="96"/>
      <c r="G183" s="96"/>
      <c r="H183" s="96"/>
      <c r="I183" s="96"/>
      <c r="J183" s="98"/>
      <c r="K183" s="98"/>
      <c r="L183" s="97" t="str">
        <f>IF(OR(VLOOKUP(A183,制御シート!$P$1:$S$1000,4,FALSE)=FALSE,VLOOKUP(A183,制御シート!$P$1:$S$1000,4,FALSE)=TRUE,VLOOKUP(A183,制御シート!$P$1:$S$1000,4,FALSE)=""),"",VLOOKUP(A183,制御シート!$P$1:$S$1000,4,FALSE))</f>
        <v/>
      </c>
      <c r="M183" s="97"/>
      <c r="N183" s="97"/>
    </row>
    <row r="184" spans="1:14" ht="19.8" customHeight="1" x14ac:dyDescent="0.2"/>
    <row r="185" spans="1:14" ht="19.8" customHeight="1" x14ac:dyDescent="0.2">
      <c r="A185" s="37" t="s">
        <v>1091</v>
      </c>
    </row>
    <row r="186" spans="1:14" ht="19.8" customHeight="1" x14ac:dyDescent="0.2">
      <c r="A186" s="37" t="s">
        <v>1092</v>
      </c>
      <c r="M186" s="35"/>
    </row>
    <row r="187" spans="1:14" ht="19.8" customHeight="1" x14ac:dyDescent="0.2">
      <c r="A187" s="46" t="s">
        <v>1076</v>
      </c>
      <c r="B187" s="99" t="s">
        <v>379</v>
      </c>
      <c r="C187" s="99"/>
      <c r="D187" s="99"/>
      <c r="E187" s="99"/>
      <c r="F187" s="99"/>
      <c r="G187" s="99"/>
      <c r="H187" s="99"/>
      <c r="I187" s="99"/>
      <c r="J187" s="99" t="s">
        <v>1064</v>
      </c>
      <c r="K187" s="99"/>
      <c r="L187" s="99" t="s">
        <v>380</v>
      </c>
      <c r="M187" s="99"/>
      <c r="N187" s="99"/>
    </row>
    <row r="188" spans="1:14" ht="19.8" customHeight="1" x14ac:dyDescent="0.2">
      <c r="A188" s="52" t="s">
        <v>149</v>
      </c>
      <c r="B188" s="96" t="s">
        <v>32</v>
      </c>
      <c r="C188" s="96"/>
      <c r="D188" s="96"/>
      <c r="E188" s="96"/>
      <c r="F188" s="96"/>
      <c r="G188" s="96"/>
      <c r="H188" s="96"/>
      <c r="I188" s="96"/>
      <c r="J188" s="98"/>
      <c r="K188" s="98"/>
      <c r="L188" s="97" t="str">
        <f>IF(OR(VLOOKUP(A188,制御シート!$P$1:$S$1000,4,FALSE)=FALSE,VLOOKUP(A188,制御シート!$P$1:$S$1000,4,FALSE)=TRUE,VLOOKUP(A188,制御シート!$P$1:$S$1000,4,FALSE)=""),"",VLOOKUP(A188,制御シート!$P$1:$S$1000,4,FALSE))</f>
        <v>法令</v>
      </c>
      <c r="M188" s="97"/>
      <c r="N188" s="97"/>
    </row>
    <row r="189" spans="1:14" ht="19.8" customHeight="1" x14ac:dyDescent="0.2">
      <c r="A189" s="52" t="s">
        <v>150</v>
      </c>
      <c r="B189" s="96" t="s">
        <v>442</v>
      </c>
      <c r="C189" s="96"/>
      <c r="D189" s="96"/>
      <c r="E189" s="96"/>
      <c r="F189" s="96"/>
      <c r="G189" s="96"/>
      <c r="H189" s="96"/>
      <c r="I189" s="96"/>
      <c r="J189" s="98"/>
      <c r="K189" s="98"/>
      <c r="L189" s="97" t="str">
        <f>IF(OR(VLOOKUP(A189,制御シート!$P$1:$S$1000,4,FALSE)=FALSE,VLOOKUP(A189,制御シート!$P$1:$S$1000,4,FALSE)=TRUE,VLOOKUP(A189,制御シート!$P$1:$S$1000,4,FALSE)=""),"",VLOOKUP(A189,制御シート!$P$1:$S$1000,4,FALSE))</f>
        <v>法令</v>
      </c>
      <c r="M189" s="97"/>
      <c r="N189" s="97"/>
    </row>
    <row r="190" spans="1:14" ht="19.8" customHeight="1" x14ac:dyDescent="0.2">
      <c r="A190" s="52" t="s">
        <v>443</v>
      </c>
      <c r="B190" s="100" t="s">
        <v>988</v>
      </c>
      <c r="C190" s="100"/>
      <c r="D190" s="100"/>
      <c r="E190" s="100"/>
      <c r="F190" s="100"/>
      <c r="G190" s="100"/>
      <c r="H190" s="100"/>
      <c r="I190" s="100"/>
      <c r="J190" s="98"/>
      <c r="K190" s="98"/>
      <c r="L190" s="97" t="str">
        <f>IF(OR(VLOOKUP(A190,制御シート!$P$1:$S$1000,4,FALSE)=FALSE,VLOOKUP(A190,制御シート!$P$1:$S$1000,4,FALSE)=TRUE,VLOOKUP(A190,制御シート!$P$1:$S$1000,4,FALSE)=""),"",VLOOKUP(A190,制御シート!$P$1:$S$1000,4,FALSE))</f>
        <v/>
      </c>
      <c r="M190" s="97"/>
      <c r="N190" s="97"/>
    </row>
    <row r="191" spans="1:14" ht="19.8" customHeight="1" x14ac:dyDescent="0.2">
      <c r="A191" s="52" t="s">
        <v>444</v>
      </c>
      <c r="B191" s="96" t="s">
        <v>372</v>
      </c>
      <c r="C191" s="96"/>
      <c r="D191" s="96"/>
      <c r="E191" s="96"/>
      <c r="F191" s="96"/>
      <c r="G191" s="96"/>
      <c r="H191" s="96"/>
      <c r="I191" s="96"/>
      <c r="J191" s="98"/>
      <c r="K191" s="98"/>
      <c r="L191" s="97" t="str">
        <f>IF(OR(VLOOKUP(A191,制御シート!$P$1:$S$1000,4,FALSE)=FALSE,VLOOKUP(A191,制御シート!$P$1:$S$1000,4,FALSE)=TRUE,VLOOKUP(A191,制御シート!$P$1:$S$1000,4,FALSE)=""),"",VLOOKUP(A191,制御シート!$P$1:$S$1000,4,FALSE))</f>
        <v>法令</v>
      </c>
      <c r="M191" s="97"/>
      <c r="N191" s="97"/>
    </row>
    <row r="192" spans="1:14" ht="19.8" customHeight="1" x14ac:dyDescent="0.2">
      <c r="A192" s="52" t="s">
        <v>445</v>
      </c>
      <c r="B192" s="96" t="s">
        <v>326</v>
      </c>
      <c r="C192" s="96"/>
      <c r="D192" s="96"/>
      <c r="E192" s="96"/>
      <c r="F192" s="96"/>
      <c r="G192" s="96"/>
      <c r="H192" s="96"/>
      <c r="I192" s="96"/>
      <c r="J192" s="98"/>
      <c r="K192" s="98"/>
      <c r="L192" s="97" t="str">
        <f>IF(OR(VLOOKUP(A192,制御シート!$P$1:$S$1000,4,FALSE)=FALSE,VLOOKUP(A192,制御シート!$P$1:$S$1000,4,FALSE)=TRUE,VLOOKUP(A192,制御シート!$P$1:$S$1000,4,FALSE)=""),"",VLOOKUP(A192,制御シート!$P$1:$S$1000,4,FALSE))</f>
        <v>非該当</v>
      </c>
      <c r="M192" s="97"/>
      <c r="N192" s="97"/>
    </row>
    <row r="193" spans="1:14" ht="19.8" customHeight="1" x14ac:dyDescent="0.2">
      <c r="A193" s="52" t="s">
        <v>446</v>
      </c>
      <c r="B193" s="96" t="s">
        <v>325</v>
      </c>
      <c r="C193" s="96"/>
      <c r="D193" s="96"/>
      <c r="E193" s="96"/>
      <c r="F193" s="96"/>
      <c r="G193" s="96"/>
      <c r="H193" s="96"/>
      <c r="I193" s="96"/>
      <c r="J193" s="98"/>
      <c r="K193" s="98"/>
      <c r="L193" s="97" t="str">
        <f>IF(OR(VLOOKUP(A193,制御シート!$P$1:$S$1000,4,FALSE)=FALSE,VLOOKUP(A193,制御シート!$P$1:$S$1000,4,FALSE)=TRUE,VLOOKUP(A193,制御シート!$P$1:$S$1000,4,FALSE)=""),"",VLOOKUP(A193,制御シート!$P$1:$S$1000,4,FALSE))</f>
        <v/>
      </c>
      <c r="M193" s="97"/>
      <c r="N193" s="97"/>
    </row>
    <row r="194" spans="1:14" ht="19.8" customHeight="1" x14ac:dyDescent="0.2">
      <c r="A194" s="52" t="s">
        <v>448</v>
      </c>
      <c r="B194" s="96" t="s">
        <v>493</v>
      </c>
      <c r="C194" s="96"/>
      <c r="D194" s="96"/>
      <c r="E194" s="96"/>
      <c r="F194" s="96"/>
      <c r="G194" s="96"/>
      <c r="H194" s="96"/>
      <c r="I194" s="96"/>
      <c r="J194" s="98"/>
      <c r="K194" s="98"/>
      <c r="L194" s="97" t="str">
        <f>IF(OR(VLOOKUP(A194,制御シート!$P$1:$S$1000,4,FALSE)=FALSE,VLOOKUP(A194,制御シート!$P$1:$S$1000,4,FALSE)=TRUE,VLOOKUP(A194,制御シート!$P$1:$S$1000,4,FALSE)=""),"",VLOOKUP(A194,制御シート!$P$1:$S$1000,4,FALSE))</f>
        <v/>
      </c>
      <c r="M194" s="97"/>
      <c r="N194" s="97"/>
    </row>
    <row r="195" spans="1:14" ht="19.8" customHeight="1" x14ac:dyDescent="0.2">
      <c r="A195" s="52" t="s">
        <v>449</v>
      </c>
      <c r="B195" s="96" t="s">
        <v>292</v>
      </c>
      <c r="C195" s="96"/>
      <c r="D195" s="96"/>
      <c r="E195" s="96"/>
      <c r="F195" s="96"/>
      <c r="G195" s="96"/>
      <c r="H195" s="96"/>
      <c r="I195" s="96"/>
      <c r="J195" s="98"/>
      <c r="K195" s="98"/>
      <c r="L195" s="97" t="str">
        <f>IF(OR(VLOOKUP(A195,制御シート!$P$1:$S$1000,4,FALSE)=FALSE,VLOOKUP(A195,制御シート!$P$1:$S$1000,4,FALSE)=TRUE,VLOOKUP(A195,制御シート!$P$1:$S$1000,4,FALSE)=""),"",VLOOKUP(A195,制御シート!$P$1:$S$1000,4,FALSE))</f>
        <v/>
      </c>
      <c r="M195" s="97"/>
      <c r="N195" s="97"/>
    </row>
    <row r="196" spans="1:14" ht="19.8" customHeight="1" x14ac:dyDescent="0.2">
      <c r="A196" s="52" t="s">
        <v>450</v>
      </c>
      <c r="B196" s="96" t="s">
        <v>291</v>
      </c>
      <c r="C196" s="96"/>
      <c r="D196" s="96"/>
      <c r="E196" s="96"/>
      <c r="F196" s="96"/>
      <c r="G196" s="96"/>
      <c r="H196" s="96"/>
      <c r="I196" s="96"/>
      <c r="J196" s="98"/>
      <c r="K196" s="98"/>
      <c r="L196" s="97" t="str">
        <f>IF(OR(VLOOKUP(A196,制御シート!$P$1:$S$1000,4,FALSE)=FALSE,VLOOKUP(A196,制御シート!$P$1:$S$1000,4,FALSE)=TRUE,VLOOKUP(A196,制御シート!$P$1:$S$1000,4,FALSE)=""),"",VLOOKUP(A196,制御シート!$P$1:$S$1000,4,FALSE))</f>
        <v/>
      </c>
      <c r="M196" s="97"/>
      <c r="N196" s="97"/>
    </row>
    <row r="197" spans="1:14" ht="19.8" customHeight="1" x14ac:dyDescent="0.2">
      <c r="A197" s="52" t="s">
        <v>452</v>
      </c>
      <c r="B197" s="96" t="s">
        <v>297</v>
      </c>
      <c r="C197" s="96"/>
      <c r="D197" s="96"/>
      <c r="E197" s="96"/>
      <c r="F197" s="96"/>
      <c r="G197" s="96"/>
      <c r="H197" s="96"/>
      <c r="I197" s="96"/>
      <c r="J197" s="98"/>
      <c r="K197" s="98"/>
      <c r="L197" s="97" t="str">
        <f>IF(OR(VLOOKUP(A197,制御シート!$P$1:$S$1000,4,FALSE)=FALSE,VLOOKUP(A197,制御シート!$P$1:$S$1000,4,FALSE)=TRUE,VLOOKUP(A197,制御シート!$P$1:$S$1000,4,FALSE)=""),"",VLOOKUP(A197,制御シート!$P$1:$S$1000,4,FALSE))</f>
        <v/>
      </c>
      <c r="M197" s="97"/>
      <c r="N197" s="97"/>
    </row>
    <row r="198" spans="1:14" ht="19.8" customHeight="1" x14ac:dyDescent="0.2">
      <c r="A198" s="52" t="s">
        <v>454</v>
      </c>
      <c r="B198" s="96" t="s">
        <v>293</v>
      </c>
      <c r="C198" s="96"/>
      <c r="D198" s="96"/>
      <c r="E198" s="96"/>
      <c r="F198" s="96"/>
      <c r="G198" s="96"/>
      <c r="H198" s="96"/>
      <c r="I198" s="96"/>
      <c r="J198" s="98"/>
      <c r="K198" s="98"/>
      <c r="L198" s="97" t="str">
        <f>IF(OR(VLOOKUP(A198,制御シート!$P$1:$S$1000,4,FALSE)=FALSE,VLOOKUP(A198,制御シート!$P$1:$S$1000,4,FALSE)=TRUE,VLOOKUP(A198,制御シート!$P$1:$S$1000,4,FALSE)=""),"",VLOOKUP(A198,制御シート!$P$1:$S$1000,4,FALSE))</f>
        <v/>
      </c>
      <c r="M198" s="97"/>
      <c r="N198" s="97"/>
    </row>
    <row r="199" spans="1:14" ht="19.8" customHeight="1" x14ac:dyDescent="0.2">
      <c r="A199" s="52" t="s">
        <v>456</v>
      </c>
      <c r="B199" s="96" t="s">
        <v>322</v>
      </c>
      <c r="C199" s="96"/>
      <c r="D199" s="96"/>
      <c r="E199" s="96"/>
      <c r="F199" s="96"/>
      <c r="G199" s="96"/>
      <c r="H199" s="96"/>
      <c r="I199" s="96"/>
      <c r="J199" s="98"/>
      <c r="K199" s="98"/>
      <c r="L199" s="97" t="str">
        <f>IF(OR(VLOOKUP(A199,制御シート!$P$1:$S$1000,4,FALSE)=FALSE,VLOOKUP(A199,制御シート!$P$1:$S$1000,4,FALSE)=TRUE,VLOOKUP(A199,制御シート!$P$1:$S$1000,4,FALSE)=""),"",VLOOKUP(A199,制御シート!$P$1:$S$1000,4,FALSE))</f>
        <v/>
      </c>
      <c r="M199" s="97"/>
      <c r="N199" s="97"/>
    </row>
    <row r="200" spans="1:14" ht="19.8" customHeight="1" x14ac:dyDescent="0.2">
      <c r="A200" s="52" t="s">
        <v>458</v>
      </c>
      <c r="B200" s="96" t="s">
        <v>285</v>
      </c>
      <c r="C200" s="96"/>
      <c r="D200" s="96"/>
      <c r="E200" s="96"/>
      <c r="F200" s="96"/>
      <c r="G200" s="96"/>
      <c r="H200" s="96"/>
      <c r="I200" s="96"/>
      <c r="J200" s="98"/>
      <c r="K200" s="98"/>
      <c r="L200" s="97" t="str">
        <f>IF(OR(VLOOKUP(A200,制御シート!$P$1:$S$1000,4,FALSE)=FALSE,VLOOKUP(A200,制御シート!$P$1:$S$1000,4,FALSE)=TRUE,VLOOKUP(A200,制御シート!$P$1:$S$1000,4,FALSE)=""),"",VLOOKUP(A200,制御シート!$P$1:$S$1000,4,FALSE))</f>
        <v/>
      </c>
      <c r="M200" s="97"/>
      <c r="N200" s="97"/>
    </row>
    <row r="201" spans="1:14" ht="19.8" customHeight="1" x14ac:dyDescent="0.2">
      <c r="A201" s="52" t="s">
        <v>460</v>
      </c>
      <c r="B201" s="96" t="s">
        <v>324</v>
      </c>
      <c r="C201" s="96"/>
      <c r="D201" s="96"/>
      <c r="E201" s="96"/>
      <c r="F201" s="96"/>
      <c r="G201" s="96"/>
      <c r="H201" s="96"/>
      <c r="I201" s="96"/>
      <c r="J201" s="98"/>
      <c r="K201" s="98"/>
      <c r="L201" s="97" t="str">
        <f>IF(OR(VLOOKUP(A201,制御シート!$P$1:$S$1000,4,FALSE)=FALSE,VLOOKUP(A201,制御シート!$P$1:$S$1000,4,FALSE)=TRUE,VLOOKUP(A201,制御シート!$P$1:$S$1000,4,FALSE)=""),"",VLOOKUP(A201,制御シート!$P$1:$S$1000,4,FALSE))</f>
        <v/>
      </c>
      <c r="M201" s="97"/>
      <c r="N201" s="97"/>
    </row>
    <row r="202" spans="1:14" ht="19.8" customHeight="1" x14ac:dyDescent="0.2">
      <c r="A202" s="52" t="s">
        <v>461</v>
      </c>
      <c r="B202" s="96" t="s">
        <v>491</v>
      </c>
      <c r="C202" s="96"/>
      <c r="D202" s="96"/>
      <c r="E202" s="96"/>
      <c r="F202" s="96"/>
      <c r="G202" s="96"/>
      <c r="H202" s="96"/>
      <c r="I202" s="96"/>
      <c r="J202" s="98"/>
      <c r="K202" s="98"/>
      <c r="L202" s="97" t="str">
        <f>IF(OR(VLOOKUP(A202,制御シート!$P$1:$S$1000,4,FALSE)=FALSE,VLOOKUP(A202,制御シート!$P$1:$S$1000,4,FALSE)=TRUE,VLOOKUP(A202,制御シート!$P$1:$S$1000,4,FALSE)=""),"",VLOOKUP(A202,制御シート!$P$1:$S$1000,4,FALSE))</f>
        <v/>
      </c>
      <c r="M202" s="97"/>
      <c r="N202" s="97"/>
    </row>
    <row r="203" spans="1:14" ht="19.8" customHeight="1" x14ac:dyDescent="0.2">
      <c r="A203" s="52" t="s">
        <v>462</v>
      </c>
      <c r="B203" s="96" t="s">
        <v>1062</v>
      </c>
      <c r="C203" s="96"/>
      <c r="D203" s="96"/>
      <c r="E203" s="96"/>
      <c r="F203" s="96"/>
      <c r="G203" s="96"/>
      <c r="H203" s="96"/>
      <c r="I203" s="96"/>
      <c r="J203" s="98"/>
      <c r="K203" s="98"/>
      <c r="L203" s="97" t="str">
        <f>IF(OR(VLOOKUP(A203,制御シート!$P$1:$S$1000,4,FALSE)=FALSE,VLOOKUP(A203,制御シート!$P$1:$S$1000,4,FALSE)=TRUE,VLOOKUP(A203,制御シート!$P$1:$S$1000,4,FALSE)=""),"",VLOOKUP(A203,制御シート!$P$1:$S$1000,4,FALSE))</f>
        <v>非該当</v>
      </c>
      <c r="M203" s="97"/>
      <c r="N203" s="97"/>
    </row>
    <row r="204" spans="1:14" ht="19.8" customHeight="1" x14ac:dyDescent="0.2">
      <c r="A204" s="52" t="s">
        <v>465</v>
      </c>
      <c r="B204" s="96" t="s">
        <v>31</v>
      </c>
      <c r="C204" s="96"/>
      <c r="D204" s="96"/>
      <c r="E204" s="96"/>
      <c r="F204" s="96"/>
      <c r="G204" s="96"/>
      <c r="H204" s="96"/>
      <c r="I204" s="96"/>
      <c r="J204" s="98"/>
      <c r="K204" s="98"/>
      <c r="L204" s="97" t="str">
        <f>IF(OR(VLOOKUP(A204,制御シート!$P$1:$S$1000,4,FALSE)=FALSE,VLOOKUP(A204,制御シート!$P$1:$S$1000,4,FALSE)=TRUE,VLOOKUP(A204,制御シート!$P$1:$S$1000,4,FALSE)=""),"",VLOOKUP(A204,制御シート!$P$1:$S$1000,4,FALSE))</f>
        <v/>
      </c>
      <c r="M204" s="97"/>
      <c r="N204" s="97"/>
    </row>
    <row r="205" spans="1:14" ht="19.8" customHeight="1" x14ac:dyDescent="0.2">
      <c r="A205" s="52" t="s">
        <v>481</v>
      </c>
      <c r="B205" s="96" t="s">
        <v>451</v>
      </c>
      <c r="C205" s="96"/>
      <c r="D205" s="96"/>
      <c r="E205" s="96"/>
      <c r="F205" s="96"/>
      <c r="G205" s="96"/>
      <c r="H205" s="96"/>
      <c r="I205" s="96"/>
      <c r="J205" s="98"/>
      <c r="K205" s="98"/>
      <c r="L205" s="97" t="str">
        <f>IF(OR(VLOOKUP(A205,制御シート!$P$1:$S$1000,4,FALSE)=FALSE,VLOOKUP(A205,制御シート!$P$1:$S$1000,4,FALSE)=TRUE,VLOOKUP(A205,制御シート!$P$1:$S$1000,4,FALSE)=""),"",VLOOKUP(A205,制御シート!$P$1:$S$1000,4,FALSE))</f>
        <v/>
      </c>
      <c r="M205" s="97"/>
      <c r="N205" s="97"/>
    </row>
    <row r="206" spans="1:14" ht="19.8" customHeight="1" x14ac:dyDescent="0.2">
      <c r="A206" s="52" t="s">
        <v>475</v>
      </c>
      <c r="B206" s="96" t="s">
        <v>327</v>
      </c>
      <c r="C206" s="96"/>
      <c r="D206" s="96"/>
      <c r="E206" s="96"/>
      <c r="F206" s="96"/>
      <c r="G206" s="96"/>
      <c r="H206" s="96"/>
      <c r="I206" s="96"/>
      <c r="J206" s="98"/>
      <c r="K206" s="98"/>
      <c r="L206" s="97" t="str">
        <f>IF(OR(VLOOKUP(A206,制御シート!$P$1:$S$1000,4,FALSE)=FALSE,VLOOKUP(A206,制御シート!$P$1:$S$1000,4,FALSE)=TRUE,VLOOKUP(A206,制御シート!$P$1:$S$1000,4,FALSE)=""),"",VLOOKUP(A206,制御シート!$P$1:$S$1000,4,FALSE))</f>
        <v/>
      </c>
      <c r="M206" s="97"/>
      <c r="N206" s="97"/>
    </row>
    <row r="207" spans="1:14" ht="19.8" customHeight="1" x14ac:dyDescent="0.2">
      <c r="A207" s="52" t="s">
        <v>478</v>
      </c>
      <c r="B207" s="96" t="s">
        <v>34</v>
      </c>
      <c r="C207" s="96"/>
      <c r="D207" s="96"/>
      <c r="E207" s="96"/>
      <c r="F207" s="96"/>
      <c r="G207" s="96"/>
      <c r="H207" s="96"/>
      <c r="I207" s="96"/>
      <c r="J207" s="98"/>
      <c r="K207" s="98"/>
      <c r="L207" s="97" t="str">
        <f>IF(OR(VLOOKUP(A207,制御シート!$P$1:$S$1000,4,FALSE)=FALSE,VLOOKUP(A207,制御シート!$P$1:$S$1000,4,FALSE)=TRUE,VLOOKUP(A207,制御シート!$P$1:$S$1000,4,FALSE)=""),"",VLOOKUP(A207,制御シート!$P$1:$S$1000,4,FALSE))</f>
        <v/>
      </c>
      <c r="M207" s="97"/>
      <c r="N207" s="97"/>
    </row>
    <row r="208" spans="1:14" ht="19.8" customHeight="1" x14ac:dyDescent="0.2">
      <c r="A208" s="52" t="s">
        <v>477</v>
      </c>
      <c r="B208" s="96" t="s">
        <v>35</v>
      </c>
      <c r="C208" s="96"/>
      <c r="D208" s="96"/>
      <c r="E208" s="96"/>
      <c r="F208" s="96"/>
      <c r="G208" s="96"/>
      <c r="H208" s="96"/>
      <c r="I208" s="96"/>
      <c r="J208" s="98"/>
      <c r="K208" s="98"/>
      <c r="L208" s="97" t="str">
        <f>IF(OR(VLOOKUP(A208,制御シート!$P$1:$S$1000,4,FALSE)=FALSE,VLOOKUP(A208,制御シート!$P$1:$S$1000,4,FALSE)=TRUE,VLOOKUP(A208,制御シート!$P$1:$S$1000,4,FALSE)=""),"",VLOOKUP(A208,制御シート!$P$1:$S$1000,4,FALSE))</f>
        <v/>
      </c>
      <c r="M208" s="97"/>
      <c r="N208" s="97"/>
    </row>
    <row r="209" spans="1:14" ht="19.8" customHeight="1" x14ac:dyDescent="0.2">
      <c r="A209" s="52" t="s">
        <v>441</v>
      </c>
      <c r="B209" s="96" t="s">
        <v>459</v>
      </c>
      <c r="C209" s="96"/>
      <c r="D209" s="96"/>
      <c r="E209" s="96"/>
      <c r="F209" s="96"/>
      <c r="G209" s="96"/>
      <c r="H209" s="96"/>
      <c r="I209" s="96"/>
      <c r="J209" s="98"/>
      <c r="K209" s="98"/>
      <c r="L209" s="97" t="str">
        <f>IF(OR(VLOOKUP(A209,制御シート!$P$1:$S$1000,4,FALSE)=FALSE,VLOOKUP(A209,制御シート!$P$1:$S$1000,4,FALSE)=TRUE,VLOOKUP(A209,制御シート!$P$1:$S$1000,4,FALSE)=""),"",VLOOKUP(A209,制御シート!$P$1:$S$1000,4,FALSE))</f>
        <v/>
      </c>
      <c r="M209" s="97"/>
      <c r="N209" s="97"/>
    </row>
    <row r="210" spans="1:14" ht="19.8" customHeight="1" x14ac:dyDescent="0.2">
      <c r="A210" s="52" t="s">
        <v>485</v>
      </c>
      <c r="B210" s="96" t="s">
        <v>323</v>
      </c>
      <c r="C210" s="96"/>
      <c r="D210" s="96"/>
      <c r="E210" s="96"/>
      <c r="F210" s="96"/>
      <c r="G210" s="96"/>
      <c r="H210" s="96"/>
      <c r="I210" s="96"/>
      <c r="J210" s="98"/>
      <c r="K210" s="98"/>
      <c r="L210" s="97" t="str">
        <f>IF(OR(VLOOKUP(A210,制御シート!$P$1:$S$1000,4,FALSE)=FALSE,VLOOKUP(A210,制御シート!$P$1:$S$1000,4,FALSE)=TRUE,VLOOKUP(A210,制御シート!$P$1:$S$1000,4,FALSE)=""),"",VLOOKUP(A210,制御シート!$P$1:$S$1000,4,FALSE))</f>
        <v/>
      </c>
      <c r="M210" s="97"/>
      <c r="N210" s="97"/>
    </row>
    <row r="211" spans="1:14" ht="19.8" customHeight="1" x14ac:dyDescent="0.2">
      <c r="A211" s="52" t="s">
        <v>488</v>
      </c>
      <c r="B211" s="96" t="s">
        <v>463</v>
      </c>
      <c r="C211" s="96"/>
      <c r="D211" s="96"/>
      <c r="E211" s="96"/>
      <c r="F211" s="96"/>
      <c r="G211" s="96"/>
      <c r="H211" s="96"/>
      <c r="I211" s="96"/>
      <c r="J211" s="98"/>
      <c r="K211" s="98"/>
      <c r="L211" s="97" t="str">
        <f>IF(OR(VLOOKUP(A211,制御シート!$P$1:$S$1000,4,FALSE)=FALSE,VLOOKUP(A211,制御シート!$P$1:$S$1000,4,FALSE)=TRUE,VLOOKUP(A211,制御シート!$P$1:$S$1000,4,FALSE)=""),"",VLOOKUP(A211,制御シート!$P$1:$S$1000,4,FALSE))</f>
        <v/>
      </c>
      <c r="M211" s="97"/>
      <c r="N211" s="97"/>
    </row>
    <row r="212" spans="1:14" ht="19.8" customHeight="1" x14ac:dyDescent="0.2">
      <c r="A212" s="52" t="s">
        <v>474</v>
      </c>
      <c r="B212" s="96" t="s">
        <v>467</v>
      </c>
      <c r="C212" s="96"/>
      <c r="D212" s="96"/>
      <c r="E212" s="96"/>
      <c r="F212" s="96"/>
      <c r="G212" s="96"/>
      <c r="H212" s="96"/>
      <c r="I212" s="96"/>
      <c r="J212" s="98"/>
      <c r="K212" s="98"/>
      <c r="L212" s="97" t="str">
        <f>IF(OR(VLOOKUP(A212,制御シート!$P$1:$S$1000,4,FALSE)=FALSE,VLOOKUP(A212,制御シート!$P$1:$S$1000,4,FALSE)=TRUE,VLOOKUP(A212,制御シート!$P$1:$S$1000,4,FALSE)=""),"",VLOOKUP(A212,制御シート!$P$1:$S$1000,4,FALSE))</f>
        <v/>
      </c>
      <c r="M212" s="97"/>
      <c r="N212" s="97"/>
    </row>
    <row r="213" spans="1:14" ht="19.8" customHeight="1" x14ac:dyDescent="0.2">
      <c r="A213" s="52" t="s">
        <v>476</v>
      </c>
      <c r="B213" s="96" t="s">
        <v>468</v>
      </c>
      <c r="C213" s="96"/>
      <c r="D213" s="96"/>
      <c r="E213" s="96"/>
      <c r="F213" s="96"/>
      <c r="G213" s="96"/>
      <c r="H213" s="96"/>
      <c r="I213" s="96"/>
      <c r="J213" s="98"/>
      <c r="K213" s="98"/>
      <c r="L213" s="97" t="str">
        <f>IF(OR(VLOOKUP(A213,制御シート!$P$1:$S$1000,4,FALSE)=FALSE,VLOOKUP(A213,制御シート!$P$1:$S$1000,4,FALSE)=TRUE,VLOOKUP(A213,制御シート!$P$1:$S$1000,4,FALSE)=""),"",VLOOKUP(A213,制御シート!$P$1:$S$1000,4,FALSE))</f>
        <v/>
      </c>
      <c r="M213" s="97"/>
      <c r="N213" s="97"/>
    </row>
    <row r="214" spans="1:14" ht="19.8" customHeight="1" x14ac:dyDescent="0.2">
      <c r="A214" s="52" t="s">
        <v>453</v>
      </c>
      <c r="B214" s="96" t="s">
        <v>469</v>
      </c>
      <c r="C214" s="96"/>
      <c r="D214" s="96"/>
      <c r="E214" s="96"/>
      <c r="F214" s="96"/>
      <c r="G214" s="96"/>
      <c r="H214" s="96"/>
      <c r="I214" s="96"/>
      <c r="J214" s="98"/>
      <c r="K214" s="98"/>
      <c r="L214" s="97" t="str">
        <f>IF(OR(VLOOKUP(A214,制御シート!$P$1:$S$1000,4,FALSE)=FALSE,VLOOKUP(A214,制御シート!$P$1:$S$1000,4,FALSE)=TRUE,VLOOKUP(A214,制御シート!$P$1:$S$1000,4,FALSE)=""),"",VLOOKUP(A214,制御シート!$P$1:$S$1000,4,FALSE))</f>
        <v/>
      </c>
      <c r="M214" s="97"/>
      <c r="N214" s="97"/>
    </row>
    <row r="215" spans="1:14" ht="19.8" customHeight="1" x14ac:dyDescent="0.2">
      <c r="A215" s="52" t="s">
        <v>455</v>
      </c>
      <c r="B215" s="96" t="s">
        <v>33</v>
      </c>
      <c r="C215" s="96"/>
      <c r="D215" s="96"/>
      <c r="E215" s="96"/>
      <c r="F215" s="96"/>
      <c r="G215" s="96"/>
      <c r="H215" s="96"/>
      <c r="I215" s="96"/>
      <c r="J215" s="98"/>
      <c r="K215" s="98"/>
      <c r="L215" s="97" t="str">
        <f>IF(OR(VLOOKUP(A215,制御シート!$P$1:$S$1000,4,FALSE)=FALSE,VLOOKUP(A215,制御シート!$P$1:$S$1000,4,FALSE)=TRUE,VLOOKUP(A215,制御シート!$P$1:$S$1000,4,FALSE)=""),"",VLOOKUP(A215,制御シート!$P$1:$S$1000,4,FALSE))</f>
        <v/>
      </c>
      <c r="M215" s="97"/>
      <c r="N215" s="97"/>
    </row>
    <row r="216" spans="1:14" ht="19.8" customHeight="1" x14ac:dyDescent="0.2">
      <c r="A216" s="52" t="s">
        <v>457</v>
      </c>
      <c r="B216" s="96" t="s">
        <v>289</v>
      </c>
      <c r="C216" s="96"/>
      <c r="D216" s="96"/>
      <c r="E216" s="96"/>
      <c r="F216" s="96"/>
      <c r="G216" s="96"/>
      <c r="H216" s="96"/>
      <c r="I216" s="96"/>
      <c r="J216" s="98"/>
      <c r="K216" s="98"/>
      <c r="L216" s="97" t="str">
        <f>IF(OR(VLOOKUP(A216,制御シート!$P$1:$S$1000,4,FALSE)=FALSE,VLOOKUP(A216,制御シート!$P$1:$S$1000,4,FALSE)=TRUE,VLOOKUP(A216,制御シート!$P$1:$S$1000,4,FALSE)=""),"",VLOOKUP(A216,制御シート!$P$1:$S$1000,4,FALSE))</f>
        <v/>
      </c>
      <c r="M216" s="97"/>
      <c r="N216" s="97"/>
    </row>
    <row r="217" spans="1:14" ht="19.8" customHeight="1" x14ac:dyDescent="0.2">
      <c r="A217" s="52" t="s">
        <v>495</v>
      </c>
      <c r="B217" s="96" t="s">
        <v>36</v>
      </c>
      <c r="C217" s="96"/>
      <c r="D217" s="96"/>
      <c r="E217" s="96"/>
      <c r="F217" s="96"/>
      <c r="G217" s="96"/>
      <c r="H217" s="96"/>
      <c r="I217" s="96"/>
      <c r="J217" s="98"/>
      <c r="K217" s="98"/>
      <c r="L217" s="97" t="str">
        <f>IF(OR(VLOOKUP(A217,制御シート!$P$1:$S$1000,4,FALSE)=FALSE,VLOOKUP(A217,制御シート!$P$1:$S$1000,4,FALSE)=TRUE,VLOOKUP(A217,制御シート!$P$1:$S$1000,4,FALSE)=""),"",VLOOKUP(A217,制御シート!$P$1:$S$1000,4,FALSE))</f>
        <v/>
      </c>
      <c r="M217" s="97"/>
      <c r="N217" s="97"/>
    </row>
    <row r="218" spans="1:14" ht="19.8" customHeight="1" x14ac:dyDescent="0.2">
      <c r="A218" s="52" t="s">
        <v>496</v>
      </c>
      <c r="B218" s="96" t="s">
        <v>294</v>
      </c>
      <c r="C218" s="96"/>
      <c r="D218" s="96"/>
      <c r="E218" s="96"/>
      <c r="F218" s="96"/>
      <c r="G218" s="96"/>
      <c r="H218" s="96"/>
      <c r="I218" s="96"/>
      <c r="J218" s="98"/>
      <c r="K218" s="98"/>
      <c r="L218" s="97" t="str">
        <f>IF(OR(VLOOKUP(A218,制御シート!$P$1:$S$1000,4,FALSE)=FALSE,VLOOKUP(A218,制御シート!$P$1:$S$1000,4,FALSE)=TRUE,VLOOKUP(A218,制御シート!$P$1:$S$1000,4,FALSE)=""),"",VLOOKUP(A218,制御シート!$P$1:$S$1000,4,FALSE))</f>
        <v/>
      </c>
      <c r="M218" s="97"/>
      <c r="N218" s="97"/>
    </row>
    <row r="219" spans="1:14" ht="19.8" customHeight="1" x14ac:dyDescent="0.2">
      <c r="A219" s="52" t="s">
        <v>484</v>
      </c>
      <c r="B219" s="96" t="s">
        <v>284</v>
      </c>
      <c r="C219" s="96"/>
      <c r="D219" s="96"/>
      <c r="E219" s="96"/>
      <c r="F219" s="96"/>
      <c r="G219" s="96"/>
      <c r="H219" s="96"/>
      <c r="I219" s="96"/>
      <c r="J219" s="98"/>
      <c r="K219" s="98"/>
      <c r="L219" s="97" t="str">
        <f>IF(OR(VLOOKUP(A219,制御シート!$P$1:$S$1000,4,FALSE)=FALSE,VLOOKUP(A219,制御シート!$P$1:$S$1000,4,FALSE)=TRUE,VLOOKUP(A219,制御シート!$P$1:$S$1000,4,FALSE)=""),"",VLOOKUP(A219,制御シート!$P$1:$S$1000,4,FALSE))</f>
        <v/>
      </c>
      <c r="M219" s="97"/>
      <c r="N219" s="97"/>
    </row>
    <row r="220" spans="1:14" ht="19.8" customHeight="1" x14ac:dyDescent="0.2">
      <c r="A220" s="52" t="s">
        <v>490</v>
      </c>
      <c r="B220" s="96" t="s">
        <v>290</v>
      </c>
      <c r="C220" s="96"/>
      <c r="D220" s="96"/>
      <c r="E220" s="96"/>
      <c r="F220" s="96"/>
      <c r="G220" s="96"/>
      <c r="H220" s="96"/>
      <c r="I220" s="96"/>
      <c r="J220" s="98"/>
      <c r="K220" s="98"/>
      <c r="L220" s="97" t="str">
        <f>IF(OR(VLOOKUP(A220,制御シート!$P$1:$S$1000,4,FALSE)=FALSE,VLOOKUP(A220,制御シート!$P$1:$S$1000,4,FALSE)=TRUE,VLOOKUP(A220,制御シート!$P$1:$S$1000,4,FALSE)=""),"",VLOOKUP(A220,制御シート!$P$1:$S$1000,4,FALSE))</f>
        <v/>
      </c>
      <c r="M220" s="97"/>
      <c r="N220" s="97"/>
    </row>
    <row r="221" spans="1:14" ht="19.8" customHeight="1" x14ac:dyDescent="0.2">
      <c r="A221" s="52" t="s">
        <v>492</v>
      </c>
      <c r="B221" s="96" t="s">
        <v>296</v>
      </c>
      <c r="C221" s="96"/>
      <c r="D221" s="96"/>
      <c r="E221" s="96"/>
      <c r="F221" s="96"/>
      <c r="G221" s="96"/>
      <c r="H221" s="96"/>
      <c r="I221" s="96"/>
      <c r="J221" s="98"/>
      <c r="K221" s="98"/>
      <c r="L221" s="97" t="str">
        <f>IF(OR(VLOOKUP(A221,制御シート!$P$1:$S$1000,4,FALSE)=FALSE,VLOOKUP(A221,制御シート!$P$1:$S$1000,4,FALSE)=TRUE,VLOOKUP(A221,制御シート!$P$1:$S$1000,4,FALSE)=""),"",VLOOKUP(A221,制御シート!$P$1:$S$1000,4,FALSE))</f>
        <v/>
      </c>
      <c r="M221" s="97"/>
      <c r="N221" s="97"/>
    </row>
    <row r="222" spans="1:14" ht="19.8" customHeight="1" x14ac:dyDescent="0.2">
      <c r="A222" s="52" t="s">
        <v>489</v>
      </c>
      <c r="B222" s="96" t="s">
        <v>3</v>
      </c>
      <c r="C222" s="96"/>
      <c r="D222" s="96"/>
      <c r="E222" s="96"/>
      <c r="F222" s="96"/>
      <c r="G222" s="96"/>
      <c r="H222" s="96"/>
      <c r="I222" s="96"/>
      <c r="J222" s="98"/>
      <c r="K222" s="98"/>
      <c r="L222" s="97" t="str">
        <f>IF(OR(VLOOKUP(A222,制御シート!$P$1:$S$1000,4,FALSE)=FALSE,VLOOKUP(A222,制御シート!$P$1:$S$1000,4,FALSE)=TRUE,VLOOKUP(A222,制御シート!$P$1:$S$1000,4,FALSE)=""),"",VLOOKUP(A222,制御シート!$P$1:$S$1000,4,FALSE))</f>
        <v/>
      </c>
      <c r="M222" s="97"/>
      <c r="N222" s="97"/>
    </row>
    <row r="223" spans="1:14" ht="19.8" customHeight="1" x14ac:dyDescent="0.2">
      <c r="A223" s="52" t="s">
        <v>486</v>
      </c>
      <c r="B223" s="96" t="s">
        <v>295</v>
      </c>
      <c r="C223" s="96"/>
      <c r="D223" s="96"/>
      <c r="E223" s="96"/>
      <c r="F223" s="96"/>
      <c r="G223" s="96"/>
      <c r="H223" s="96"/>
      <c r="I223" s="96"/>
      <c r="J223" s="98"/>
      <c r="K223" s="98"/>
      <c r="L223" s="97" t="str">
        <f>IF(OR(VLOOKUP(A223,制御シート!$P$1:$S$1000,4,FALSE)=FALSE,VLOOKUP(A223,制御シート!$P$1:$S$1000,4,FALSE)=TRUE,VLOOKUP(A223,制御シート!$P$1:$S$1000,4,FALSE)=""),"",VLOOKUP(A223,制御シート!$P$1:$S$1000,4,FALSE))</f>
        <v>非該当</v>
      </c>
      <c r="M223" s="97"/>
      <c r="N223" s="97"/>
    </row>
    <row r="224" spans="1:14" ht="19.8" customHeight="1" x14ac:dyDescent="0.2">
      <c r="A224" s="52" t="s">
        <v>479</v>
      </c>
      <c r="B224" s="96" t="s">
        <v>286</v>
      </c>
      <c r="C224" s="96"/>
      <c r="D224" s="96"/>
      <c r="E224" s="96"/>
      <c r="F224" s="96"/>
      <c r="G224" s="96"/>
      <c r="H224" s="96"/>
      <c r="I224" s="96"/>
      <c r="J224" s="98"/>
      <c r="K224" s="98"/>
      <c r="L224" s="97" t="str">
        <f>IF(OR(VLOOKUP(A224,制御シート!$P$1:$S$1000,4,FALSE)=FALSE,VLOOKUP(A224,制御シート!$P$1:$S$1000,4,FALSE)=TRUE,VLOOKUP(A224,制御シート!$P$1:$S$1000,4,FALSE)=""),"",VLOOKUP(A224,制御シート!$P$1:$S$1000,4,FALSE))</f>
        <v>非該当</v>
      </c>
      <c r="M224" s="97"/>
      <c r="N224" s="97"/>
    </row>
    <row r="225" spans="1:14" ht="19.8" customHeight="1" x14ac:dyDescent="0.2">
      <c r="A225" s="52" t="s">
        <v>483</v>
      </c>
      <c r="B225" s="96" t="s">
        <v>38</v>
      </c>
      <c r="C225" s="96"/>
      <c r="D225" s="96"/>
      <c r="E225" s="96"/>
      <c r="F225" s="96"/>
      <c r="G225" s="96"/>
      <c r="H225" s="96"/>
      <c r="I225" s="96"/>
      <c r="J225" s="98"/>
      <c r="K225" s="98"/>
      <c r="L225" s="97" t="str">
        <f>IF(OR(VLOOKUP(A225,制御シート!$P$1:$S$1000,4,FALSE)=FALSE,VLOOKUP(A225,制御シート!$P$1:$S$1000,4,FALSE)=TRUE,VLOOKUP(A225,制御シート!$P$1:$S$1000,4,FALSE)=""),"",VLOOKUP(A225,制御シート!$P$1:$S$1000,4,FALSE))</f>
        <v/>
      </c>
      <c r="M225" s="97"/>
      <c r="N225" s="97"/>
    </row>
    <row r="226" spans="1:14" ht="19.8" customHeight="1" x14ac:dyDescent="0.2">
      <c r="A226" s="52" t="s">
        <v>482</v>
      </c>
      <c r="B226" s="96" t="s">
        <v>464</v>
      </c>
      <c r="C226" s="96"/>
      <c r="D226" s="96"/>
      <c r="E226" s="96"/>
      <c r="F226" s="96"/>
      <c r="G226" s="96"/>
      <c r="H226" s="96"/>
      <c r="I226" s="96"/>
      <c r="J226" s="98"/>
      <c r="K226" s="98"/>
      <c r="L226" s="97" t="str">
        <f>IF(OR(VLOOKUP(A226,制御シート!$P$1:$S$1000,4,FALSE)=FALSE,VLOOKUP(A226,制御シート!$P$1:$S$1000,4,FALSE)=TRUE,VLOOKUP(A226,制御シート!$P$1:$S$1000,4,FALSE)=""),"",VLOOKUP(A226,制御シート!$P$1:$S$1000,4,FALSE))</f>
        <v>非該当</v>
      </c>
      <c r="M226" s="97"/>
      <c r="N226" s="97"/>
    </row>
    <row r="227" spans="1:14" ht="19.8" customHeight="1" x14ac:dyDescent="0.2">
      <c r="A227" s="52" t="s">
        <v>447</v>
      </c>
      <c r="B227" s="96" t="s">
        <v>466</v>
      </c>
      <c r="C227" s="96"/>
      <c r="D227" s="96"/>
      <c r="E227" s="96"/>
      <c r="F227" s="96"/>
      <c r="G227" s="96"/>
      <c r="H227" s="96"/>
      <c r="I227" s="96"/>
      <c r="J227" s="98"/>
      <c r="K227" s="98"/>
      <c r="L227" s="97" t="str">
        <f>IF(OR(VLOOKUP(A227,制御シート!$P$1:$S$1000,4,FALSE)=FALSE,VLOOKUP(A227,制御シート!$P$1:$S$1000,4,FALSE)=TRUE,VLOOKUP(A227,制御シート!$P$1:$S$1000,4,FALSE)=""),"",VLOOKUP(A227,制御シート!$P$1:$S$1000,4,FALSE))</f>
        <v/>
      </c>
      <c r="M227" s="97"/>
      <c r="N227" s="97"/>
    </row>
    <row r="228" spans="1:14" ht="19.8" customHeight="1" x14ac:dyDescent="0.2">
      <c r="A228" s="52" t="s">
        <v>497</v>
      </c>
      <c r="B228" s="96" t="s">
        <v>470</v>
      </c>
      <c r="C228" s="96"/>
      <c r="D228" s="96"/>
      <c r="E228" s="96"/>
      <c r="F228" s="96"/>
      <c r="G228" s="96"/>
      <c r="H228" s="96"/>
      <c r="I228" s="96"/>
      <c r="J228" s="98"/>
      <c r="K228" s="98"/>
      <c r="L228" s="97" t="str">
        <f>IF(OR(VLOOKUP(A228,制御シート!$P$1:$S$1000,4,FALSE)=FALSE,VLOOKUP(A228,制御シート!$P$1:$S$1000,4,FALSE)=TRUE,VLOOKUP(A228,制御シート!$P$1:$S$1000,4,FALSE)=""),"",VLOOKUP(A228,制御シート!$P$1:$S$1000,4,FALSE))</f>
        <v>非該当</v>
      </c>
      <c r="M228" s="97"/>
      <c r="N228" s="97"/>
    </row>
    <row r="229" spans="1:14" ht="19.8" customHeight="1" x14ac:dyDescent="0.2">
      <c r="A229" s="52" t="s">
        <v>494</v>
      </c>
      <c r="B229" s="96" t="s">
        <v>471</v>
      </c>
      <c r="C229" s="96"/>
      <c r="D229" s="96"/>
      <c r="E229" s="96"/>
      <c r="F229" s="96"/>
      <c r="G229" s="96"/>
      <c r="H229" s="96"/>
      <c r="I229" s="96"/>
      <c r="J229" s="98"/>
      <c r="K229" s="98"/>
      <c r="L229" s="97" t="str">
        <f>IF(OR(VLOOKUP(A229,制御シート!$P$1:$S$1000,4,FALSE)=FALSE,VLOOKUP(A229,制御シート!$P$1:$S$1000,4,FALSE)=TRUE,VLOOKUP(A229,制御シート!$P$1:$S$1000,4,FALSE)=""),"",VLOOKUP(A229,制御シート!$P$1:$S$1000,4,FALSE))</f>
        <v>非該当</v>
      </c>
      <c r="M229" s="97"/>
      <c r="N229" s="97"/>
    </row>
    <row r="230" spans="1:14" ht="19.8" customHeight="1" x14ac:dyDescent="0.2">
      <c r="A230" s="52" t="s">
        <v>498</v>
      </c>
      <c r="B230" s="96" t="s">
        <v>472</v>
      </c>
      <c r="C230" s="96"/>
      <c r="D230" s="96"/>
      <c r="E230" s="96"/>
      <c r="F230" s="96"/>
      <c r="G230" s="96"/>
      <c r="H230" s="96"/>
      <c r="I230" s="96"/>
      <c r="J230" s="98"/>
      <c r="K230" s="98"/>
      <c r="L230" s="97" t="str">
        <f>IF(OR(VLOOKUP(A230,制御シート!$P$1:$S$1000,4,FALSE)=FALSE,VLOOKUP(A230,制御シート!$P$1:$S$1000,4,FALSE)=TRUE,VLOOKUP(A230,制御シート!$P$1:$S$1000,4,FALSE)=""),"",VLOOKUP(A230,制御シート!$P$1:$S$1000,4,FALSE))</f>
        <v>非該当</v>
      </c>
      <c r="M230" s="97"/>
      <c r="N230" s="97"/>
    </row>
    <row r="231" spans="1:14" ht="19.8" customHeight="1" x14ac:dyDescent="0.2">
      <c r="A231" s="52" t="s">
        <v>833</v>
      </c>
      <c r="B231" s="96" t="s">
        <v>480</v>
      </c>
      <c r="C231" s="96"/>
      <c r="D231" s="96"/>
      <c r="E231" s="96"/>
      <c r="F231" s="96"/>
      <c r="G231" s="96"/>
      <c r="H231" s="96"/>
      <c r="I231" s="96"/>
      <c r="J231" s="98"/>
      <c r="K231" s="98"/>
      <c r="L231" s="97" t="str">
        <f>IF(OR(VLOOKUP(A231,制御シート!$P$1:$S$1000,4,FALSE)=FALSE,VLOOKUP(A231,制御シート!$P$1:$S$1000,4,FALSE)=TRUE,VLOOKUP(A231,制御シート!$P$1:$S$1000,4,FALSE)=""),"",VLOOKUP(A231,制御シート!$P$1:$S$1000,4,FALSE))</f>
        <v>非該当</v>
      </c>
      <c r="M231" s="97"/>
      <c r="N231" s="97"/>
    </row>
    <row r="232" spans="1:14" ht="19.8" customHeight="1" x14ac:dyDescent="0.2">
      <c r="A232" s="52" t="s">
        <v>834</v>
      </c>
      <c r="B232" s="96" t="s">
        <v>1093</v>
      </c>
      <c r="C232" s="96"/>
      <c r="D232" s="96"/>
      <c r="E232" s="96"/>
      <c r="F232" s="96"/>
      <c r="G232" s="96"/>
      <c r="H232" s="96"/>
      <c r="I232" s="96"/>
      <c r="J232" s="98"/>
      <c r="K232" s="98"/>
      <c r="L232" s="97" t="str">
        <f>IF(OR(VLOOKUP(A232,制御シート!$P$1:$S$1000,4,FALSE)=FALSE,VLOOKUP(A232,制御シート!$P$1:$S$1000,4,FALSE)=TRUE,VLOOKUP(A232,制御シート!$P$1:$S$1000,4,FALSE)=""),"",VLOOKUP(A232,制御シート!$P$1:$S$1000,4,FALSE))</f>
        <v>非該当</v>
      </c>
      <c r="M232" s="97"/>
      <c r="N232" s="97"/>
    </row>
    <row r="233" spans="1:14" ht="19.8" customHeight="1" x14ac:dyDescent="0.2">
      <c r="A233" s="52" t="s">
        <v>835</v>
      </c>
      <c r="B233" s="96" t="s">
        <v>37</v>
      </c>
      <c r="C233" s="96"/>
      <c r="D233" s="96"/>
      <c r="E233" s="96"/>
      <c r="F233" s="96"/>
      <c r="G233" s="96"/>
      <c r="H233" s="96"/>
      <c r="I233" s="96"/>
      <c r="J233" s="98"/>
      <c r="K233" s="98"/>
      <c r="L233" s="97" t="str">
        <f>IF(OR(VLOOKUP(A233,制御シート!$P$1:$S$1000,4,FALSE)=FALSE,VLOOKUP(A233,制御シート!$P$1:$S$1000,4,FALSE)=TRUE,VLOOKUP(A233,制御シート!$P$1:$S$1000,4,FALSE)=""),"",VLOOKUP(A233,制御シート!$P$1:$S$1000,4,FALSE))</f>
        <v>非該当</v>
      </c>
      <c r="M233" s="97"/>
      <c r="N233" s="97"/>
    </row>
    <row r="234" spans="1:14" ht="19.8" customHeight="1" x14ac:dyDescent="0.2">
      <c r="A234" s="52" t="s">
        <v>836</v>
      </c>
      <c r="B234" s="96" t="s">
        <v>473</v>
      </c>
      <c r="C234" s="96"/>
      <c r="D234" s="96"/>
      <c r="E234" s="96"/>
      <c r="F234" s="96"/>
      <c r="G234" s="96"/>
      <c r="H234" s="96"/>
      <c r="I234" s="96"/>
      <c r="J234" s="98"/>
      <c r="K234" s="98"/>
      <c r="L234" s="97" t="str">
        <f>IF(OR(VLOOKUP(A234,制御シート!$P$1:$S$1000,4,FALSE)=FALSE,VLOOKUP(A234,制御シート!$P$1:$S$1000,4,FALSE)=TRUE,VLOOKUP(A234,制御シート!$P$1:$S$1000,4,FALSE)=""),"",VLOOKUP(A234,制御シート!$P$1:$S$1000,4,FALSE))</f>
        <v>非該当</v>
      </c>
      <c r="M234" s="97"/>
      <c r="N234" s="97"/>
    </row>
    <row r="235" spans="1:14" ht="19.8" customHeight="1" x14ac:dyDescent="0.2">
      <c r="A235" s="52" t="s">
        <v>837</v>
      </c>
      <c r="B235" s="96" t="s">
        <v>487</v>
      </c>
      <c r="C235" s="96"/>
      <c r="D235" s="96"/>
      <c r="E235" s="96"/>
      <c r="F235" s="96"/>
      <c r="G235" s="96"/>
      <c r="H235" s="96"/>
      <c r="I235" s="96"/>
      <c r="J235" s="98"/>
      <c r="K235" s="98"/>
      <c r="L235" s="97" t="str">
        <f>IF(OR(VLOOKUP(A235,制御シート!$P$1:$S$1000,4,FALSE)=FALSE,VLOOKUP(A235,制御シート!$P$1:$S$1000,4,FALSE)=TRUE,VLOOKUP(A235,制御シート!$P$1:$S$1000,4,FALSE)=""),"",VLOOKUP(A235,制御シート!$P$1:$S$1000,4,FALSE))</f>
        <v>非該当</v>
      </c>
      <c r="M235" s="97"/>
      <c r="N235" s="97"/>
    </row>
    <row r="236" spans="1:14" ht="19.8" customHeight="1" x14ac:dyDescent="0.2">
      <c r="A236" s="52" t="s">
        <v>838</v>
      </c>
      <c r="B236" s="96" t="s">
        <v>288</v>
      </c>
      <c r="C236" s="96"/>
      <c r="D236" s="96"/>
      <c r="E236" s="96"/>
      <c r="F236" s="96"/>
      <c r="G236" s="96"/>
      <c r="H236" s="96"/>
      <c r="I236" s="96"/>
      <c r="J236" s="98"/>
      <c r="K236" s="98"/>
      <c r="L236" s="97" t="str">
        <f>IF(OR(VLOOKUP(A236,制御シート!$P$1:$S$1000,4,FALSE)=FALSE,VLOOKUP(A236,制御シート!$P$1:$S$1000,4,FALSE)=TRUE,VLOOKUP(A236,制御シート!$P$1:$S$1000,4,FALSE)=""),"",VLOOKUP(A236,制御シート!$P$1:$S$1000,4,FALSE))</f>
        <v/>
      </c>
      <c r="M236" s="97"/>
      <c r="N236" s="97"/>
    </row>
    <row r="237" spans="1:14" ht="19.8" customHeight="1" x14ac:dyDescent="0.2">
      <c r="A237" s="52" t="s">
        <v>500</v>
      </c>
      <c r="B237" s="96" t="s">
        <v>287</v>
      </c>
      <c r="C237" s="96"/>
      <c r="D237" s="96"/>
      <c r="E237" s="96"/>
      <c r="F237" s="96"/>
      <c r="G237" s="96"/>
      <c r="H237" s="96"/>
      <c r="I237" s="96"/>
      <c r="J237" s="98"/>
      <c r="K237" s="98"/>
      <c r="L237" s="97" t="str">
        <f>IF(OR(VLOOKUP(A237,制御シート!$P$1:$S$1000,4,FALSE)=FALSE,VLOOKUP(A237,制御シート!$P$1:$S$1000,4,FALSE)=TRUE,VLOOKUP(A237,制御シート!$P$1:$S$1000,4,FALSE)=""),"",VLOOKUP(A237,制御シート!$P$1:$S$1000,4,FALSE))</f>
        <v/>
      </c>
      <c r="M237" s="97"/>
      <c r="N237" s="97"/>
    </row>
    <row r="238" spans="1:14" ht="19.8" customHeight="1" x14ac:dyDescent="0.2">
      <c r="A238" s="52" t="s">
        <v>839</v>
      </c>
      <c r="B238" s="96" t="s">
        <v>830</v>
      </c>
      <c r="C238" s="96"/>
      <c r="D238" s="96"/>
      <c r="E238" s="96"/>
      <c r="F238" s="96"/>
      <c r="G238" s="96"/>
      <c r="H238" s="96"/>
      <c r="I238" s="96"/>
      <c r="J238" s="98"/>
      <c r="K238" s="98"/>
      <c r="L238" s="97" t="str">
        <f>IF(OR(VLOOKUP(A238,制御シート!$P$1:$S$1000,4,FALSE)=FALSE,VLOOKUP(A238,制御シート!$P$1:$S$1000,4,FALSE)=TRUE,VLOOKUP(A238,制御シート!$P$1:$S$1000,4,FALSE)=""),"",VLOOKUP(A238,制御シート!$P$1:$S$1000,4,FALSE))</f>
        <v/>
      </c>
      <c r="M238" s="97"/>
      <c r="N238" s="97"/>
    </row>
    <row r="239" spans="1:14" ht="19.8" customHeight="1" x14ac:dyDescent="0.2">
      <c r="A239" s="52" t="s">
        <v>840</v>
      </c>
      <c r="B239" s="96" t="s">
        <v>25</v>
      </c>
      <c r="C239" s="96"/>
      <c r="D239" s="96"/>
      <c r="E239" s="96"/>
      <c r="F239" s="96"/>
      <c r="G239" s="96"/>
      <c r="H239" s="96"/>
      <c r="I239" s="96"/>
      <c r="J239" s="98"/>
      <c r="K239" s="98"/>
      <c r="L239" s="97" t="str">
        <f>IF(OR(VLOOKUP(A239,制御シート!$P$1:$S$1000,4,FALSE)=FALSE,VLOOKUP(A239,制御シート!$P$1:$S$1000,4,FALSE)=TRUE,VLOOKUP(A239,制御シート!$P$1:$S$1000,4,FALSE)=""),"",VLOOKUP(A239,制御シート!$P$1:$S$1000,4,FALSE))</f>
        <v/>
      </c>
      <c r="M239" s="97"/>
      <c r="N239" s="97"/>
    </row>
    <row r="240" spans="1:14" ht="19.8" customHeight="1" x14ac:dyDescent="0.2"/>
    <row r="241" spans="1:14" ht="19.8" customHeight="1" x14ac:dyDescent="0.2">
      <c r="A241" s="43" t="s">
        <v>1094</v>
      </c>
      <c r="M241" s="35"/>
    </row>
    <row r="242" spans="1:14" ht="19.8" customHeight="1" x14ac:dyDescent="0.2">
      <c r="A242" s="46" t="s">
        <v>1076</v>
      </c>
      <c r="B242" s="99" t="s">
        <v>379</v>
      </c>
      <c r="C242" s="99"/>
      <c r="D242" s="99"/>
      <c r="E242" s="99"/>
      <c r="F242" s="99"/>
      <c r="G242" s="99"/>
      <c r="H242" s="99"/>
      <c r="I242" s="99"/>
      <c r="J242" s="99" t="s">
        <v>1064</v>
      </c>
      <c r="K242" s="99"/>
      <c r="L242" s="99" t="s">
        <v>380</v>
      </c>
      <c r="M242" s="99"/>
      <c r="N242" s="99"/>
    </row>
    <row r="243" spans="1:14" ht="19.8" customHeight="1" x14ac:dyDescent="0.2">
      <c r="A243" s="52" t="s">
        <v>188</v>
      </c>
      <c r="B243" s="96" t="s">
        <v>281</v>
      </c>
      <c r="C243" s="96"/>
      <c r="D243" s="96"/>
      <c r="E243" s="96"/>
      <c r="F243" s="96"/>
      <c r="G243" s="96"/>
      <c r="H243" s="96"/>
      <c r="I243" s="96"/>
      <c r="J243" s="98"/>
      <c r="K243" s="98"/>
      <c r="L243" s="97" t="str">
        <f>IF(OR(VLOOKUP(A243,制御シート!$P$1:$S$1000,4,FALSE)=FALSE,VLOOKUP(A243,制御シート!$P$1:$S$1000,4,FALSE)=TRUE,VLOOKUP(A243,制御シート!$P$1:$S$1000,4,FALSE)=""),"",VLOOKUP(A243,制御シート!$P$1:$S$1000,4,FALSE))</f>
        <v/>
      </c>
      <c r="M243" s="97"/>
      <c r="N243" s="97"/>
    </row>
    <row r="244" spans="1:14" ht="19.8" customHeight="1" x14ac:dyDescent="0.2">
      <c r="A244" s="52" t="s">
        <v>189</v>
      </c>
      <c r="B244" s="96" t="s">
        <v>505</v>
      </c>
      <c r="C244" s="96"/>
      <c r="D244" s="96"/>
      <c r="E244" s="96"/>
      <c r="F244" s="96"/>
      <c r="G244" s="96"/>
      <c r="H244" s="96"/>
      <c r="I244" s="96"/>
      <c r="J244" s="98"/>
      <c r="K244" s="98"/>
      <c r="L244" s="97" t="str">
        <f>IF(OR(VLOOKUP(A244,制御シート!$P$1:$S$1000,4,FALSE)=FALSE,VLOOKUP(A244,制御シート!$P$1:$S$1000,4,FALSE)=TRUE,VLOOKUP(A244,制御シート!$P$1:$S$1000,4,FALSE)=""),"",VLOOKUP(A244,制御シート!$P$1:$S$1000,4,FALSE))</f>
        <v>非該当</v>
      </c>
      <c r="M244" s="97"/>
      <c r="N244" s="97"/>
    </row>
    <row r="245" spans="1:14" ht="19.8" customHeight="1" x14ac:dyDescent="0.2">
      <c r="A245" s="52" t="s">
        <v>516</v>
      </c>
      <c r="B245" s="96" t="s">
        <v>507</v>
      </c>
      <c r="C245" s="96"/>
      <c r="D245" s="96"/>
      <c r="E245" s="96"/>
      <c r="F245" s="96"/>
      <c r="G245" s="96"/>
      <c r="H245" s="96"/>
      <c r="I245" s="96"/>
      <c r="J245" s="98"/>
      <c r="K245" s="98"/>
      <c r="L245" s="97" t="str">
        <f>IF(OR(VLOOKUP(A245,制御シート!$P$1:$S$1000,4,FALSE)=FALSE,VLOOKUP(A245,制御シート!$P$1:$S$1000,4,FALSE)=TRUE,VLOOKUP(A245,制御シート!$P$1:$S$1000,4,FALSE)=""),"",VLOOKUP(A245,制御シート!$P$1:$S$1000,4,FALSE))</f>
        <v>非該当</v>
      </c>
      <c r="M245" s="97"/>
      <c r="N245" s="97"/>
    </row>
    <row r="246" spans="1:14" ht="19.8" customHeight="1" x14ac:dyDescent="0.2">
      <c r="A246" s="52" t="s">
        <v>518</v>
      </c>
      <c r="B246" s="96" t="s">
        <v>282</v>
      </c>
      <c r="C246" s="96"/>
      <c r="D246" s="96"/>
      <c r="E246" s="96"/>
      <c r="F246" s="96"/>
      <c r="G246" s="96"/>
      <c r="H246" s="96"/>
      <c r="I246" s="96"/>
      <c r="J246" s="98"/>
      <c r="K246" s="98"/>
      <c r="L246" s="97" t="str">
        <f>IF(OR(VLOOKUP(A246,制御シート!$P$1:$S$1000,4,FALSE)=FALSE,VLOOKUP(A246,制御シート!$P$1:$S$1000,4,FALSE)=TRUE,VLOOKUP(A246,制御シート!$P$1:$S$1000,4,FALSE)=""),"",VLOOKUP(A246,制御シート!$P$1:$S$1000,4,FALSE))</f>
        <v>非該当</v>
      </c>
      <c r="M246" s="97"/>
      <c r="N246" s="97"/>
    </row>
    <row r="247" spans="1:14" ht="19.8" customHeight="1" x14ac:dyDescent="0.2">
      <c r="A247" s="52" t="s">
        <v>509</v>
      </c>
      <c r="B247" s="96" t="s">
        <v>40</v>
      </c>
      <c r="C247" s="96"/>
      <c r="D247" s="96"/>
      <c r="E247" s="96"/>
      <c r="F247" s="96"/>
      <c r="G247" s="96"/>
      <c r="H247" s="96"/>
      <c r="I247" s="96"/>
      <c r="J247" s="98"/>
      <c r="K247" s="98"/>
      <c r="L247" s="97" t="str">
        <f>IF(OR(VLOOKUP(A247,制御シート!$P$1:$S$1000,4,FALSE)=FALSE,VLOOKUP(A247,制御シート!$P$1:$S$1000,4,FALSE)=TRUE,VLOOKUP(A247,制御シート!$P$1:$S$1000,4,FALSE)=""),"",VLOOKUP(A247,制御シート!$P$1:$S$1000,4,FALSE))</f>
        <v/>
      </c>
      <c r="M247" s="97"/>
      <c r="N247" s="97"/>
    </row>
    <row r="248" spans="1:14" ht="19.8" customHeight="1" x14ac:dyDescent="0.2">
      <c r="A248" s="52" t="s">
        <v>510</v>
      </c>
      <c r="B248" s="96" t="s">
        <v>513</v>
      </c>
      <c r="C248" s="96"/>
      <c r="D248" s="96"/>
      <c r="E248" s="96"/>
      <c r="F248" s="96"/>
      <c r="G248" s="96"/>
      <c r="H248" s="96"/>
      <c r="I248" s="96"/>
      <c r="J248" s="98"/>
      <c r="K248" s="98"/>
      <c r="L248" s="97" t="str">
        <f>IF(OR(VLOOKUP(A248,制御シート!$P$1:$S$1000,4,FALSE)=FALSE,VLOOKUP(A248,制御シート!$P$1:$S$1000,4,FALSE)=TRUE,VLOOKUP(A248,制御シート!$P$1:$S$1000,4,FALSE)=""),"",VLOOKUP(A248,制御シート!$P$1:$S$1000,4,FALSE))</f>
        <v/>
      </c>
      <c r="M248" s="97"/>
      <c r="N248" s="97"/>
    </row>
    <row r="249" spans="1:14" ht="19.8" customHeight="1" x14ac:dyDescent="0.2">
      <c r="A249" s="52" t="s">
        <v>512</v>
      </c>
      <c r="B249" s="96" t="s">
        <v>75</v>
      </c>
      <c r="C249" s="96"/>
      <c r="D249" s="96"/>
      <c r="E249" s="96"/>
      <c r="F249" s="96"/>
      <c r="G249" s="96"/>
      <c r="H249" s="96"/>
      <c r="I249" s="96"/>
      <c r="J249" s="98"/>
      <c r="K249" s="98"/>
      <c r="L249" s="97" t="str">
        <f>IF(OR(VLOOKUP(A249,制御シート!$P$1:$S$1000,4,FALSE)=FALSE,VLOOKUP(A249,制御シート!$P$1:$S$1000,4,FALSE)=TRUE,VLOOKUP(A249,制御シート!$P$1:$S$1000,4,FALSE)=""),"",VLOOKUP(A249,制御シート!$P$1:$S$1000,4,FALSE))</f>
        <v/>
      </c>
      <c r="M249" s="97"/>
      <c r="N249" s="97"/>
    </row>
    <row r="250" spans="1:14" ht="19.8" customHeight="1" x14ac:dyDescent="0.2">
      <c r="A250" s="52" t="s">
        <v>514</v>
      </c>
      <c r="B250" s="96" t="s">
        <v>989</v>
      </c>
      <c r="C250" s="96"/>
      <c r="D250" s="96"/>
      <c r="E250" s="96"/>
      <c r="F250" s="96"/>
      <c r="G250" s="96"/>
      <c r="H250" s="96"/>
      <c r="I250" s="96"/>
      <c r="J250" s="98"/>
      <c r="K250" s="98"/>
      <c r="L250" s="97" t="str">
        <f>IF(OR(VLOOKUP(A250,制御シート!$P$1:$S$1000,4,FALSE)=FALSE,VLOOKUP(A250,制御シート!$P$1:$S$1000,4,FALSE)=TRUE,VLOOKUP(A250,制御シート!$P$1:$S$1000,4,FALSE)=""),"",VLOOKUP(A250,制御シート!$P$1:$S$1000,4,FALSE))</f>
        <v>法令</v>
      </c>
      <c r="M250" s="97"/>
      <c r="N250" s="97"/>
    </row>
    <row r="251" spans="1:14" ht="19.8" customHeight="1" x14ac:dyDescent="0.2">
      <c r="A251" s="52" t="s">
        <v>501</v>
      </c>
      <c r="B251" s="96" t="s">
        <v>511</v>
      </c>
      <c r="C251" s="96"/>
      <c r="D251" s="96"/>
      <c r="E251" s="96"/>
      <c r="F251" s="96"/>
      <c r="G251" s="96"/>
      <c r="H251" s="96"/>
      <c r="I251" s="96"/>
      <c r="J251" s="98"/>
      <c r="K251" s="98"/>
      <c r="L251" s="97" t="str">
        <f>IF(OR(VLOOKUP(A251,制御シート!$P$1:$S$1000,4,FALSE)=FALSE,VLOOKUP(A251,制御シート!$P$1:$S$1000,4,FALSE)=TRUE,VLOOKUP(A251,制御シート!$P$1:$S$1000,4,FALSE)=""),"",VLOOKUP(A251,制御シート!$P$1:$S$1000,4,FALSE))</f>
        <v>非該当</v>
      </c>
      <c r="M251" s="97"/>
      <c r="N251" s="97"/>
    </row>
    <row r="252" spans="1:14" ht="19.8" customHeight="1" x14ac:dyDescent="0.2">
      <c r="A252" s="52" t="s">
        <v>502</v>
      </c>
      <c r="B252" s="96" t="s">
        <v>283</v>
      </c>
      <c r="C252" s="96"/>
      <c r="D252" s="96"/>
      <c r="E252" s="96"/>
      <c r="F252" s="96"/>
      <c r="G252" s="96"/>
      <c r="H252" s="96"/>
      <c r="I252" s="96"/>
      <c r="J252" s="98"/>
      <c r="K252" s="98"/>
      <c r="L252" s="97" t="str">
        <f>IF(OR(VLOOKUP(A252,制御シート!$P$1:$S$1000,4,FALSE)=FALSE,VLOOKUP(A252,制御シート!$P$1:$S$1000,4,FALSE)=TRUE,VLOOKUP(A252,制御シート!$P$1:$S$1000,4,FALSE)=""),"",VLOOKUP(A252,制御シート!$P$1:$S$1000,4,FALSE))</f>
        <v>非該当</v>
      </c>
      <c r="M252" s="97"/>
      <c r="N252" s="97"/>
    </row>
    <row r="253" spans="1:14" ht="19.8" customHeight="1" x14ac:dyDescent="0.2">
      <c r="A253" s="52" t="s">
        <v>508</v>
      </c>
      <c r="B253" s="96" t="s">
        <v>39</v>
      </c>
      <c r="C253" s="96"/>
      <c r="D253" s="96"/>
      <c r="E253" s="96"/>
      <c r="F253" s="96"/>
      <c r="G253" s="96"/>
      <c r="H253" s="96"/>
      <c r="I253" s="96"/>
      <c r="J253" s="98"/>
      <c r="K253" s="98"/>
      <c r="L253" s="97" t="str">
        <f>IF(OR(VLOOKUP(A253,制御シート!$P$1:$S$1000,4,FALSE)=FALSE,VLOOKUP(A253,制御シート!$P$1:$S$1000,4,FALSE)=TRUE,VLOOKUP(A253,制御シート!$P$1:$S$1000,4,FALSE)=""),"",VLOOKUP(A253,制御シート!$P$1:$S$1000,4,FALSE))</f>
        <v>非該当</v>
      </c>
      <c r="M253" s="97"/>
      <c r="N253" s="97"/>
    </row>
    <row r="254" spans="1:14" ht="19.8" customHeight="1" x14ac:dyDescent="0.2">
      <c r="A254" s="52" t="s">
        <v>503</v>
      </c>
      <c r="B254" s="96" t="s">
        <v>517</v>
      </c>
      <c r="C254" s="96"/>
      <c r="D254" s="96"/>
      <c r="E254" s="96"/>
      <c r="F254" s="96"/>
      <c r="G254" s="96"/>
      <c r="H254" s="96"/>
      <c r="I254" s="96"/>
      <c r="J254" s="98"/>
      <c r="K254" s="98"/>
      <c r="L254" s="97" t="str">
        <f>IF(OR(VLOOKUP(A254,制御シート!$P$1:$S$1000,4,FALSE)=FALSE,VLOOKUP(A254,制御シート!$P$1:$S$1000,4,FALSE)=TRUE,VLOOKUP(A254,制御シート!$P$1:$S$1000,4,FALSE)=""),"",VLOOKUP(A254,制御シート!$P$1:$S$1000,4,FALSE))</f>
        <v>非該当</v>
      </c>
      <c r="M254" s="97"/>
      <c r="N254" s="97"/>
    </row>
    <row r="255" spans="1:14" ht="19.8" customHeight="1" x14ac:dyDescent="0.2">
      <c r="A255" s="52" t="s">
        <v>504</v>
      </c>
      <c r="B255" s="96" t="s">
        <v>519</v>
      </c>
      <c r="C255" s="96"/>
      <c r="D255" s="96"/>
      <c r="E255" s="96"/>
      <c r="F255" s="96"/>
      <c r="G255" s="96"/>
      <c r="H255" s="96"/>
      <c r="I255" s="96"/>
      <c r="J255" s="98"/>
      <c r="K255" s="98"/>
      <c r="L255" s="97" t="str">
        <f>IF(OR(VLOOKUP(A255,制御シート!$P$1:$S$1000,4,FALSE)=FALSE,VLOOKUP(A255,制御シート!$P$1:$S$1000,4,FALSE)=TRUE,VLOOKUP(A255,制御シート!$P$1:$S$1000,4,FALSE)=""),"",VLOOKUP(A255,制御シート!$P$1:$S$1000,4,FALSE))</f>
        <v>非該当</v>
      </c>
      <c r="M255" s="97"/>
      <c r="N255" s="97"/>
    </row>
    <row r="256" spans="1:14" ht="19.8" customHeight="1" x14ac:dyDescent="0.2">
      <c r="A256" s="52" t="s">
        <v>506</v>
      </c>
      <c r="B256" s="96" t="s">
        <v>41</v>
      </c>
      <c r="C256" s="96"/>
      <c r="D256" s="96"/>
      <c r="E256" s="96"/>
      <c r="F256" s="96"/>
      <c r="G256" s="96"/>
      <c r="H256" s="96"/>
      <c r="I256" s="96"/>
      <c r="J256" s="98"/>
      <c r="K256" s="98"/>
      <c r="L256" s="97" t="str">
        <f>IF(OR(VLOOKUP(A256,制御シート!$P$1:$S$1000,4,FALSE)=FALSE,VLOOKUP(A256,制御シート!$P$1:$S$1000,4,FALSE)=TRUE,VLOOKUP(A256,制御シート!$P$1:$S$1000,4,FALSE)=""),"",VLOOKUP(A256,制御シート!$P$1:$S$1000,4,FALSE))</f>
        <v>非該当</v>
      </c>
      <c r="M256" s="97"/>
      <c r="N256" s="97"/>
    </row>
    <row r="257" spans="1:14" ht="19.8" customHeight="1" x14ac:dyDescent="0.2">
      <c r="A257" s="52" t="s">
        <v>515</v>
      </c>
      <c r="B257" s="96" t="s">
        <v>767</v>
      </c>
      <c r="C257" s="96"/>
      <c r="D257" s="96"/>
      <c r="E257" s="96"/>
      <c r="F257" s="96"/>
      <c r="G257" s="96"/>
      <c r="H257" s="96"/>
      <c r="I257" s="96"/>
      <c r="J257" s="98"/>
      <c r="K257" s="98"/>
      <c r="L257" s="97" t="str">
        <f>IF(OR(VLOOKUP(A257,制御シート!$P$1:$S$1000,4,FALSE)=FALSE,VLOOKUP(A257,制御シート!$P$1:$S$1000,4,FALSE)=TRUE,VLOOKUP(A257,制御シート!$P$1:$S$1000,4,FALSE)=""),"",VLOOKUP(A257,制御シート!$P$1:$S$1000,4,FALSE))</f>
        <v/>
      </c>
      <c r="M257" s="97"/>
      <c r="N257" s="97"/>
    </row>
    <row r="258" spans="1:14" ht="19.8" customHeight="1" x14ac:dyDescent="0.2">
      <c r="A258" s="52" t="s">
        <v>857</v>
      </c>
      <c r="B258" s="96" t="s">
        <v>770</v>
      </c>
      <c r="C258" s="96"/>
      <c r="D258" s="96"/>
      <c r="E258" s="96"/>
      <c r="F258" s="96"/>
      <c r="G258" s="96"/>
      <c r="H258" s="96"/>
      <c r="I258" s="96"/>
      <c r="J258" s="98"/>
      <c r="K258" s="98"/>
      <c r="L258" s="97" t="str">
        <f>IF(OR(VLOOKUP(A258,制御シート!$P$1:$S$1000,4,FALSE)=FALSE,VLOOKUP(A258,制御シート!$P$1:$S$1000,4,FALSE)=TRUE,VLOOKUP(A258,制御シート!$P$1:$S$1000,4,FALSE)=""),"",VLOOKUP(A258,制御シート!$P$1:$S$1000,4,FALSE))</f>
        <v>非該当</v>
      </c>
      <c r="M258" s="97"/>
      <c r="N258" s="97"/>
    </row>
    <row r="259" spans="1:14" ht="19.8" customHeight="1" x14ac:dyDescent="0.2">
      <c r="A259" s="52" t="s">
        <v>858</v>
      </c>
      <c r="B259" s="96" t="s">
        <v>25</v>
      </c>
      <c r="C259" s="96"/>
      <c r="D259" s="96"/>
      <c r="E259" s="96"/>
      <c r="F259" s="96"/>
      <c r="G259" s="96"/>
      <c r="H259" s="96"/>
      <c r="I259" s="96"/>
      <c r="J259" s="98"/>
      <c r="K259" s="98"/>
      <c r="L259" s="97" t="str">
        <f>IF(OR(VLOOKUP(A259,制御シート!$P$1:$S$1000,4,FALSE)=FALSE,VLOOKUP(A259,制御シート!$P$1:$S$1000,4,FALSE)=TRUE,VLOOKUP(A259,制御シート!$P$1:$S$1000,4,FALSE)=""),"",VLOOKUP(A259,制御シート!$P$1:$S$1000,4,FALSE))</f>
        <v/>
      </c>
      <c r="M259" s="97"/>
      <c r="N259" s="97"/>
    </row>
    <row r="260" spans="1:14" ht="19.8" customHeight="1" x14ac:dyDescent="0.2"/>
    <row r="261" spans="1:14" ht="19.8" customHeight="1" x14ac:dyDescent="0.2">
      <c r="A261" s="43" t="s">
        <v>1095</v>
      </c>
      <c r="M261" s="35"/>
    </row>
    <row r="262" spans="1:14" ht="19.8" customHeight="1" x14ac:dyDescent="0.2">
      <c r="A262" s="46" t="s">
        <v>1076</v>
      </c>
      <c r="B262" s="99" t="s">
        <v>379</v>
      </c>
      <c r="C262" s="99"/>
      <c r="D262" s="99"/>
      <c r="E262" s="99"/>
      <c r="F262" s="99"/>
      <c r="G262" s="99"/>
      <c r="H262" s="99"/>
      <c r="I262" s="99"/>
      <c r="J262" s="99" t="s">
        <v>1064</v>
      </c>
      <c r="K262" s="99"/>
      <c r="L262" s="99" t="s">
        <v>380</v>
      </c>
      <c r="M262" s="99"/>
      <c r="N262" s="99"/>
    </row>
    <row r="263" spans="1:14" ht="19.8" customHeight="1" x14ac:dyDescent="0.2">
      <c r="A263" s="52" t="s">
        <v>347</v>
      </c>
      <c r="B263" s="96" t="s">
        <v>43</v>
      </c>
      <c r="C263" s="96"/>
      <c r="D263" s="96"/>
      <c r="E263" s="96"/>
      <c r="F263" s="96"/>
      <c r="G263" s="96"/>
      <c r="H263" s="96"/>
      <c r="I263" s="96"/>
      <c r="J263" s="98"/>
      <c r="K263" s="98"/>
      <c r="L263" s="97" t="str">
        <f>IF(OR(VLOOKUP(A263,制御シート!$P$1:$S$1000,4,FALSE)=FALSE,VLOOKUP(A263,制御シート!$P$1:$S$1000,4,FALSE)=TRUE,VLOOKUP(A263,制御シート!$P$1:$S$1000,4,FALSE)=""),"",VLOOKUP(A263,制御シート!$P$1:$S$1000,4,FALSE))</f>
        <v/>
      </c>
      <c r="M263" s="97"/>
      <c r="N263" s="97"/>
    </row>
    <row r="264" spans="1:14" ht="19.8" customHeight="1" x14ac:dyDescent="0.2">
      <c r="A264" s="52" t="s">
        <v>348</v>
      </c>
      <c r="B264" s="96" t="s">
        <v>272</v>
      </c>
      <c r="C264" s="96"/>
      <c r="D264" s="96"/>
      <c r="E264" s="96"/>
      <c r="F264" s="96"/>
      <c r="G264" s="96"/>
      <c r="H264" s="96"/>
      <c r="I264" s="96"/>
      <c r="J264" s="98"/>
      <c r="K264" s="98"/>
      <c r="L264" s="97" t="str">
        <f>IF(OR(VLOOKUP(A264,制御シート!$P$1:$S$1000,4,FALSE)=FALSE,VLOOKUP(A264,制御シート!$P$1:$S$1000,4,FALSE)=TRUE,VLOOKUP(A264,制御シート!$P$1:$S$1000,4,FALSE)=""),"",VLOOKUP(A264,制御シート!$P$1:$S$1000,4,FALSE))</f>
        <v/>
      </c>
      <c r="M264" s="97"/>
      <c r="N264" s="97"/>
    </row>
    <row r="265" spans="1:14" ht="19.8" customHeight="1" x14ac:dyDescent="0.2">
      <c r="A265" s="52" t="s">
        <v>522</v>
      </c>
      <c r="B265" s="96" t="s">
        <v>274</v>
      </c>
      <c r="C265" s="96"/>
      <c r="D265" s="96"/>
      <c r="E265" s="96"/>
      <c r="F265" s="96"/>
      <c r="G265" s="96"/>
      <c r="H265" s="96"/>
      <c r="I265" s="96"/>
      <c r="J265" s="98"/>
      <c r="K265" s="98"/>
      <c r="L265" s="97" t="str">
        <f>IF(OR(VLOOKUP(A265,制御シート!$P$1:$S$1000,4,FALSE)=FALSE,VLOOKUP(A265,制御シート!$P$1:$S$1000,4,FALSE)=TRUE,VLOOKUP(A265,制御シート!$P$1:$S$1000,4,FALSE)=""),"",VLOOKUP(A265,制御シート!$P$1:$S$1000,4,FALSE))</f>
        <v/>
      </c>
      <c r="M265" s="97"/>
      <c r="N265" s="97"/>
    </row>
    <row r="266" spans="1:14" ht="19.8" customHeight="1" x14ac:dyDescent="0.2">
      <c r="A266" s="52" t="s">
        <v>528</v>
      </c>
      <c r="B266" s="96" t="s">
        <v>271</v>
      </c>
      <c r="C266" s="96"/>
      <c r="D266" s="96"/>
      <c r="E266" s="96"/>
      <c r="F266" s="96"/>
      <c r="G266" s="96"/>
      <c r="H266" s="96"/>
      <c r="I266" s="96"/>
      <c r="J266" s="98"/>
      <c r="K266" s="98"/>
      <c r="L266" s="97" t="str">
        <f>IF(OR(VLOOKUP(A266,制御シート!$P$1:$S$1000,4,FALSE)=FALSE,VLOOKUP(A266,制御シート!$P$1:$S$1000,4,FALSE)=TRUE,VLOOKUP(A266,制御シート!$P$1:$S$1000,4,FALSE)=""),"",VLOOKUP(A266,制御シート!$P$1:$S$1000,4,FALSE))</f>
        <v/>
      </c>
      <c r="M266" s="97"/>
      <c r="N266" s="97"/>
    </row>
    <row r="267" spans="1:14" ht="19.8" customHeight="1" x14ac:dyDescent="0.2">
      <c r="A267" s="52" t="s">
        <v>531</v>
      </c>
      <c r="B267" s="96" t="s">
        <v>275</v>
      </c>
      <c r="C267" s="96"/>
      <c r="D267" s="96"/>
      <c r="E267" s="96"/>
      <c r="F267" s="96"/>
      <c r="G267" s="96"/>
      <c r="H267" s="96"/>
      <c r="I267" s="96"/>
      <c r="J267" s="98"/>
      <c r="K267" s="98"/>
      <c r="L267" s="97" t="str">
        <f>IF(OR(VLOOKUP(A267,制御シート!$P$1:$S$1000,4,FALSE)=FALSE,VLOOKUP(A267,制御シート!$P$1:$S$1000,4,FALSE)=TRUE,VLOOKUP(A267,制御シート!$P$1:$S$1000,4,FALSE)=""),"",VLOOKUP(A267,制御シート!$P$1:$S$1000,4,FALSE))</f>
        <v/>
      </c>
      <c r="M267" s="97"/>
      <c r="N267" s="97"/>
    </row>
    <row r="268" spans="1:14" ht="19.8" customHeight="1" x14ac:dyDescent="0.2">
      <c r="A268" s="52" t="s">
        <v>523</v>
      </c>
      <c r="B268" s="96" t="s">
        <v>273</v>
      </c>
      <c r="C268" s="96"/>
      <c r="D268" s="96"/>
      <c r="E268" s="96"/>
      <c r="F268" s="96"/>
      <c r="G268" s="96"/>
      <c r="H268" s="96"/>
      <c r="I268" s="96"/>
      <c r="J268" s="98"/>
      <c r="K268" s="98"/>
      <c r="L268" s="97" t="str">
        <f>IF(OR(VLOOKUP(A268,制御シート!$P$1:$S$1000,4,FALSE)=FALSE,VLOOKUP(A268,制御シート!$P$1:$S$1000,4,FALSE)=TRUE,VLOOKUP(A268,制御シート!$P$1:$S$1000,4,FALSE)=""),"",VLOOKUP(A268,制御シート!$P$1:$S$1000,4,FALSE))</f>
        <v/>
      </c>
      <c r="M268" s="97"/>
      <c r="N268" s="97"/>
    </row>
    <row r="269" spans="1:14" ht="19.8" customHeight="1" x14ac:dyDescent="0.2">
      <c r="A269" s="52" t="s">
        <v>526</v>
      </c>
      <c r="B269" s="96" t="s">
        <v>534</v>
      </c>
      <c r="C269" s="96"/>
      <c r="D269" s="96"/>
      <c r="E269" s="96"/>
      <c r="F269" s="96"/>
      <c r="G269" s="96"/>
      <c r="H269" s="96"/>
      <c r="I269" s="96"/>
      <c r="J269" s="98"/>
      <c r="K269" s="98"/>
      <c r="L269" s="97" t="str">
        <f>IF(OR(VLOOKUP(A269,制御シート!$P$1:$S$1000,4,FALSE)=FALSE,VLOOKUP(A269,制御シート!$P$1:$S$1000,4,FALSE)=TRUE,VLOOKUP(A269,制御シート!$P$1:$S$1000,4,FALSE)=""),"",VLOOKUP(A269,制御シート!$P$1:$S$1000,4,FALSE))</f>
        <v/>
      </c>
      <c r="M269" s="97"/>
      <c r="N269" s="97"/>
    </row>
    <row r="270" spans="1:14" ht="19.8" customHeight="1" x14ac:dyDescent="0.2">
      <c r="A270" s="52" t="s">
        <v>520</v>
      </c>
      <c r="B270" s="96" t="s">
        <v>44</v>
      </c>
      <c r="C270" s="96"/>
      <c r="D270" s="96"/>
      <c r="E270" s="96"/>
      <c r="F270" s="96"/>
      <c r="G270" s="96"/>
      <c r="H270" s="96"/>
      <c r="I270" s="96"/>
      <c r="J270" s="98"/>
      <c r="K270" s="98"/>
      <c r="L270" s="97" t="str">
        <f>IF(OR(VLOOKUP(A270,制御シート!$P$1:$S$1000,4,FALSE)=FALSE,VLOOKUP(A270,制御シート!$P$1:$S$1000,4,FALSE)=TRUE,VLOOKUP(A270,制御シート!$P$1:$S$1000,4,FALSE)=""),"",VLOOKUP(A270,制御シート!$P$1:$S$1000,4,FALSE))</f>
        <v>非該当</v>
      </c>
      <c r="M270" s="97"/>
      <c r="N270" s="97"/>
    </row>
    <row r="271" spans="1:14" ht="19.8" customHeight="1" x14ac:dyDescent="0.2">
      <c r="A271" s="52" t="s">
        <v>524</v>
      </c>
      <c r="B271" s="96" t="s">
        <v>530</v>
      </c>
      <c r="C271" s="96"/>
      <c r="D271" s="96"/>
      <c r="E271" s="96"/>
      <c r="F271" s="96"/>
      <c r="G271" s="96"/>
      <c r="H271" s="96"/>
      <c r="I271" s="96"/>
      <c r="J271" s="98"/>
      <c r="K271" s="98"/>
      <c r="L271" s="97" t="str">
        <f>IF(OR(VLOOKUP(A271,制御シート!$P$1:$S$1000,4,FALSE)=FALSE,VLOOKUP(A271,制御シート!$P$1:$S$1000,4,FALSE)=TRUE,VLOOKUP(A271,制御シート!$P$1:$S$1000,4,FALSE)=""),"",VLOOKUP(A271,制御シート!$P$1:$S$1000,4,FALSE))</f>
        <v>非該当</v>
      </c>
      <c r="M271" s="97"/>
      <c r="N271" s="97"/>
    </row>
    <row r="272" spans="1:14" ht="19.8" customHeight="1" x14ac:dyDescent="0.2">
      <c r="A272" s="52" t="s">
        <v>527</v>
      </c>
      <c r="B272" s="96" t="s">
        <v>278</v>
      </c>
      <c r="C272" s="96"/>
      <c r="D272" s="96"/>
      <c r="E272" s="96"/>
      <c r="F272" s="96"/>
      <c r="G272" s="96"/>
      <c r="H272" s="96"/>
      <c r="I272" s="96"/>
      <c r="J272" s="98"/>
      <c r="K272" s="98"/>
      <c r="L272" s="97" t="str">
        <f>IF(OR(VLOOKUP(A272,制御シート!$P$1:$S$1000,4,FALSE)=FALSE,VLOOKUP(A272,制御シート!$P$1:$S$1000,4,FALSE)=TRUE,VLOOKUP(A272,制御シート!$P$1:$S$1000,4,FALSE)=""),"",VLOOKUP(A272,制御シート!$P$1:$S$1000,4,FALSE))</f>
        <v>非該当</v>
      </c>
      <c r="M272" s="97"/>
      <c r="N272" s="97"/>
    </row>
    <row r="273" spans="1:14" ht="19.8" customHeight="1" x14ac:dyDescent="0.2">
      <c r="A273" s="52" t="s">
        <v>533</v>
      </c>
      <c r="B273" s="96" t="s">
        <v>277</v>
      </c>
      <c r="C273" s="96"/>
      <c r="D273" s="96"/>
      <c r="E273" s="96"/>
      <c r="F273" s="96"/>
      <c r="G273" s="96"/>
      <c r="H273" s="96"/>
      <c r="I273" s="96"/>
      <c r="J273" s="98"/>
      <c r="K273" s="98"/>
      <c r="L273" s="97" t="str">
        <f>IF(OR(VLOOKUP(A273,制御シート!$P$1:$S$1000,4,FALSE)=FALSE,VLOOKUP(A273,制御シート!$P$1:$S$1000,4,FALSE)=TRUE,VLOOKUP(A273,制御シート!$P$1:$S$1000,4,FALSE)=""),"",VLOOKUP(A273,制御シート!$P$1:$S$1000,4,FALSE))</f>
        <v>非該当</v>
      </c>
      <c r="M273" s="97"/>
      <c r="N273" s="97"/>
    </row>
    <row r="274" spans="1:14" ht="19.8" customHeight="1" x14ac:dyDescent="0.2">
      <c r="A274" s="52" t="s">
        <v>521</v>
      </c>
      <c r="B274" s="96" t="s">
        <v>279</v>
      </c>
      <c r="C274" s="96"/>
      <c r="D274" s="96"/>
      <c r="E274" s="96"/>
      <c r="F274" s="96"/>
      <c r="G274" s="96"/>
      <c r="H274" s="96"/>
      <c r="I274" s="96"/>
      <c r="J274" s="98"/>
      <c r="K274" s="98"/>
      <c r="L274" s="97" t="str">
        <f>IF(OR(VLOOKUP(A274,制御シート!$P$1:$S$1000,4,FALSE)=FALSE,VLOOKUP(A274,制御シート!$P$1:$S$1000,4,FALSE)=TRUE,VLOOKUP(A274,制御シート!$P$1:$S$1000,4,FALSE)=""),"",VLOOKUP(A274,制御シート!$P$1:$S$1000,4,FALSE))</f>
        <v>非該当</v>
      </c>
      <c r="M274" s="97"/>
      <c r="N274" s="97"/>
    </row>
    <row r="275" spans="1:14" ht="19.8" customHeight="1" x14ac:dyDescent="0.2">
      <c r="A275" s="52" t="s">
        <v>529</v>
      </c>
      <c r="B275" s="96" t="s">
        <v>276</v>
      </c>
      <c r="C275" s="96"/>
      <c r="D275" s="96"/>
      <c r="E275" s="96"/>
      <c r="F275" s="96"/>
      <c r="G275" s="96"/>
      <c r="H275" s="96"/>
      <c r="I275" s="96"/>
      <c r="J275" s="98"/>
      <c r="K275" s="98"/>
      <c r="L275" s="97" t="str">
        <f>IF(OR(VLOOKUP(A275,制御シート!$P$1:$S$1000,4,FALSE)=FALSE,VLOOKUP(A275,制御シート!$P$1:$S$1000,4,FALSE)=TRUE,VLOOKUP(A275,制御シート!$P$1:$S$1000,4,FALSE)=""),"",VLOOKUP(A275,制御シート!$P$1:$S$1000,4,FALSE))</f>
        <v>非該当</v>
      </c>
      <c r="M275" s="97"/>
      <c r="N275" s="97"/>
    </row>
    <row r="276" spans="1:14" ht="19.8" customHeight="1" x14ac:dyDescent="0.2">
      <c r="A276" s="52" t="s">
        <v>525</v>
      </c>
      <c r="B276" s="96" t="s">
        <v>42</v>
      </c>
      <c r="C276" s="96"/>
      <c r="D276" s="96"/>
      <c r="E276" s="96"/>
      <c r="F276" s="96"/>
      <c r="G276" s="96"/>
      <c r="H276" s="96"/>
      <c r="I276" s="96"/>
      <c r="J276" s="98"/>
      <c r="K276" s="98"/>
      <c r="L276" s="97" t="str">
        <f>IF(OR(VLOOKUP(A276,制御シート!$P$1:$S$1000,4,FALSE)=FALSE,VLOOKUP(A276,制御シート!$P$1:$S$1000,4,FALSE)=TRUE,VLOOKUP(A276,制御シート!$P$1:$S$1000,4,FALSE)=""),"",VLOOKUP(A276,制御シート!$P$1:$S$1000,4,FALSE))</f>
        <v>非該当</v>
      </c>
      <c r="M276" s="97"/>
      <c r="N276" s="97"/>
    </row>
    <row r="277" spans="1:14" ht="19.8" customHeight="1" x14ac:dyDescent="0.2">
      <c r="A277" s="52" t="s">
        <v>532</v>
      </c>
      <c r="B277" s="96" t="s">
        <v>280</v>
      </c>
      <c r="C277" s="96"/>
      <c r="D277" s="96"/>
      <c r="E277" s="96"/>
      <c r="F277" s="96"/>
      <c r="G277" s="96"/>
      <c r="H277" s="96"/>
      <c r="I277" s="96"/>
      <c r="J277" s="98"/>
      <c r="K277" s="98"/>
      <c r="L277" s="97" t="str">
        <f>IF(OR(VLOOKUP(A277,制御シート!$P$1:$S$1000,4,FALSE)=FALSE,VLOOKUP(A277,制御シート!$P$1:$S$1000,4,FALSE)=TRUE,VLOOKUP(A277,制御シート!$P$1:$S$1000,4,FALSE)=""),"",VLOOKUP(A277,制御シート!$P$1:$S$1000,4,FALSE))</f>
        <v>非該当</v>
      </c>
      <c r="M277" s="97"/>
      <c r="N277" s="97"/>
    </row>
    <row r="278" spans="1:14" ht="19.8" customHeight="1" x14ac:dyDescent="0.2">
      <c r="A278" s="52" t="s">
        <v>666</v>
      </c>
      <c r="B278" s="96" t="s">
        <v>767</v>
      </c>
      <c r="C278" s="96"/>
      <c r="D278" s="96"/>
      <c r="E278" s="96"/>
      <c r="F278" s="96"/>
      <c r="G278" s="96"/>
      <c r="H278" s="96"/>
      <c r="I278" s="96"/>
      <c r="J278" s="98"/>
      <c r="K278" s="98"/>
      <c r="L278" s="97" t="str">
        <f>IF(OR(VLOOKUP(A278,制御シート!$P$1:$S$1000,4,FALSE)=FALSE,VLOOKUP(A278,制御シート!$P$1:$S$1000,4,FALSE)=TRUE,VLOOKUP(A278,制御シート!$P$1:$S$1000,4,FALSE)=""),"",VLOOKUP(A278,制御シート!$P$1:$S$1000,4,FALSE))</f>
        <v/>
      </c>
      <c r="M278" s="97"/>
      <c r="N278" s="97"/>
    </row>
    <row r="279" spans="1:14" ht="19.8" customHeight="1" x14ac:dyDescent="0.2">
      <c r="A279" s="52" t="s">
        <v>877</v>
      </c>
      <c r="B279" s="96" t="s">
        <v>770</v>
      </c>
      <c r="C279" s="96"/>
      <c r="D279" s="96"/>
      <c r="E279" s="96"/>
      <c r="F279" s="96"/>
      <c r="G279" s="96"/>
      <c r="H279" s="96"/>
      <c r="I279" s="96"/>
      <c r="J279" s="98"/>
      <c r="K279" s="98"/>
      <c r="L279" s="97" t="str">
        <f>IF(OR(VLOOKUP(A279,制御シート!$P$1:$S$1000,4,FALSE)=FALSE,VLOOKUP(A279,制御シート!$P$1:$S$1000,4,FALSE)=TRUE,VLOOKUP(A279,制御シート!$P$1:$S$1000,4,FALSE)=""),"",VLOOKUP(A279,制御シート!$P$1:$S$1000,4,FALSE))</f>
        <v>非該当</v>
      </c>
      <c r="M279" s="97"/>
      <c r="N279" s="97"/>
    </row>
    <row r="280" spans="1:14" ht="19.8" customHeight="1" x14ac:dyDescent="0.2">
      <c r="A280" s="52" t="s">
        <v>878</v>
      </c>
      <c r="B280" s="96" t="s">
        <v>25</v>
      </c>
      <c r="C280" s="96"/>
      <c r="D280" s="96"/>
      <c r="E280" s="96"/>
      <c r="F280" s="96"/>
      <c r="G280" s="96"/>
      <c r="H280" s="96"/>
      <c r="I280" s="96"/>
      <c r="J280" s="98"/>
      <c r="K280" s="98"/>
      <c r="L280" s="97" t="str">
        <f>IF(OR(VLOOKUP(A280,制御シート!$P$1:$S$1000,4,FALSE)=FALSE,VLOOKUP(A280,制御シート!$P$1:$S$1000,4,FALSE)=TRUE,VLOOKUP(A280,制御シート!$P$1:$S$1000,4,FALSE)=""),"",VLOOKUP(A280,制御シート!$P$1:$S$1000,4,FALSE))</f>
        <v/>
      </c>
      <c r="M280" s="97"/>
      <c r="N280" s="97"/>
    </row>
    <row r="281" spans="1:14" ht="19.8" customHeight="1" x14ac:dyDescent="0.2"/>
    <row r="282" spans="1:14" ht="19.8" customHeight="1" x14ac:dyDescent="0.2">
      <c r="A282" s="43" t="s">
        <v>1096</v>
      </c>
      <c r="M282" s="35">
        <f>COUNTIF(制御シート!R221:R251,TRUE)/(COUNTA(制御シート!P221:P251)-COUNTIF(制御シート!S221:S251,"非該当")+SUM(制御シート!T221:T251))</f>
        <v>0</v>
      </c>
    </row>
    <row r="283" spans="1:14" ht="19.8" customHeight="1" x14ac:dyDescent="0.2">
      <c r="A283" s="46" t="s">
        <v>1076</v>
      </c>
      <c r="B283" s="99" t="s">
        <v>379</v>
      </c>
      <c r="C283" s="99"/>
      <c r="D283" s="99"/>
      <c r="E283" s="99"/>
      <c r="F283" s="99"/>
      <c r="G283" s="99"/>
      <c r="H283" s="99"/>
      <c r="I283" s="99"/>
      <c r="J283" s="99" t="s">
        <v>1064</v>
      </c>
      <c r="K283" s="99"/>
      <c r="L283" s="99" t="s">
        <v>380</v>
      </c>
      <c r="M283" s="99"/>
      <c r="N283" s="99"/>
    </row>
    <row r="284" spans="1:14" ht="19.8" customHeight="1" x14ac:dyDescent="0.2">
      <c r="A284" s="52" t="s">
        <v>190</v>
      </c>
      <c r="B284" s="96" t="s">
        <v>45</v>
      </c>
      <c r="C284" s="96"/>
      <c r="D284" s="96"/>
      <c r="E284" s="96"/>
      <c r="F284" s="96"/>
      <c r="G284" s="96"/>
      <c r="H284" s="96"/>
      <c r="I284" s="96"/>
      <c r="J284" s="98"/>
      <c r="K284" s="98"/>
      <c r="L284" s="97" t="str">
        <f>IF(OR(VLOOKUP(A284,制御シート!$P$1:$S$1000,4,FALSE)=FALSE,VLOOKUP(A284,制御シート!$P$1:$S$1000,4,FALSE)=TRUE,VLOOKUP(A284,制御シート!$P$1:$S$1000,4,FALSE)=""),"",VLOOKUP(A284,制御シート!$P$1:$S$1000,4,FALSE))</f>
        <v/>
      </c>
      <c r="M284" s="97"/>
      <c r="N284" s="97"/>
    </row>
    <row r="285" spans="1:14" ht="19.8" customHeight="1" x14ac:dyDescent="0.2">
      <c r="A285" s="52" t="s">
        <v>191</v>
      </c>
      <c r="B285" s="96" t="s">
        <v>270</v>
      </c>
      <c r="C285" s="96"/>
      <c r="D285" s="96"/>
      <c r="E285" s="96"/>
      <c r="F285" s="96"/>
      <c r="G285" s="96"/>
      <c r="H285" s="96"/>
      <c r="I285" s="96"/>
      <c r="J285" s="98"/>
      <c r="K285" s="98"/>
      <c r="L285" s="97" t="str">
        <f>IF(OR(VLOOKUP(A285,制御シート!$P$1:$S$1000,4,FALSE)=FALSE,VLOOKUP(A285,制御シート!$P$1:$S$1000,4,FALSE)=TRUE,VLOOKUP(A285,制御シート!$P$1:$S$1000,4,FALSE)=""),"",VLOOKUP(A285,制御シート!$P$1:$S$1000,4,FALSE))</f>
        <v/>
      </c>
      <c r="M285" s="97"/>
      <c r="N285" s="97"/>
    </row>
    <row r="286" spans="1:14" ht="19.8" customHeight="1" x14ac:dyDescent="0.2">
      <c r="A286" s="52" t="s">
        <v>538</v>
      </c>
      <c r="B286" s="96" t="s">
        <v>269</v>
      </c>
      <c r="C286" s="96"/>
      <c r="D286" s="96"/>
      <c r="E286" s="96"/>
      <c r="F286" s="96"/>
      <c r="G286" s="96"/>
      <c r="H286" s="96"/>
      <c r="I286" s="96"/>
      <c r="J286" s="98"/>
      <c r="K286" s="98"/>
      <c r="L286" s="97" t="str">
        <f>IF(OR(VLOOKUP(A286,制御シート!$P$1:$S$1000,4,FALSE)=FALSE,VLOOKUP(A286,制御シート!$P$1:$S$1000,4,FALSE)=TRUE,VLOOKUP(A286,制御シート!$P$1:$S$1000,4,FALSE)=""),"",VLOOKUP(A286,制御シート!$P$1:$S$1000,4,FALSE))</f>
        <v/>
      </c>
      <c r="M286" s="97"/>
      <c r="N286" s="97"/>
    </row>
    <row r="287" spans="1:14" ht="19.8" customHeight="1" x14ac:dyDescent="0.2">
      <c r="A287" s="52" t="s">
        <v>545</v>
      </c>
      <c r="B287" s="96" t="s">
        <v>598</v>
      </c>
      <c r="C287" s="96"/>
      <c r="D287" s="96"/>
      <c r="E287" s="96"/>
      <c r="F287" s="96"/>
      <c r="G287" s="96"/>
      <c r="H287" s="96"/>
      <c r="I287" s="96"/>
      <c r="J287" s="98"/>
      <c r="K287" s="98"/>
      <c r="L287" s="97" t="str">
        <f>IF(OR(VLOOKUP(A287,制御シート!$P$1:$S$1000,4,FALSE)=FALSE,VLOOKUP(A287,制御シート!$P$1:$S$1000,4,FALSE)=TRUE,VLOOKUP(A287,制御シート!$P$1:$S$1000,4,FALSE)=""),"",VLOOKUP(A287,制御シート!$P$1:$S$1000,4,FALSE))</f>
        <v/>
      </c>
      <c r="M287" s="97"/>
      <c r="N287" s="97"/>
    </row>
    <row r="288" spans="1:14" ht="19.8" customHeight="1" x14ac:dyDescent="0.2">
      <c r="A288" s="52" t="s">
        <v>546</v>
      </c>
      <c r="B288" s="96" t="s">
        <v>599</v>
      </c>
      <c r="C288" s="96"/>
      <c r="D288" s="96"/>
      <c r="E288" s="96"/>
      <c r="F288" s="96"/>
      <c r="G288" s="96"/>
      <c r="H288" s="96"/>
      <c r="I288" s="96"/>
      <c r="J288" s="98"/>
      <c r="K288" s="98"/>
      <c r="L288" s="97" t="str">
        <f>IF(OR(VLOOKUP(A288,制御シート!$P$1:$S$1000,4,FALSE)=FALSE,VLOOKUP(A288,制御シート!$P$1:$S$1000,4,FALSE)=TRUE,VLOOKUP(A288,制御シート!$P$1:$S$1000,4,FALSE)=""),"",VLOOKUP(A288,制御シート!$P$1:$S$1000,4,FALSE))</f>
        <v/>
      </c>
      <c r="M288" s="97"/>
      <c r="N288" s="97"/>
    </row>
    <row r="289" spans="1:14" ht="19.8" customHeight="1" x14ac:dyDescent="0.2">
      <c r="A289" s="52" t="s">
        <v>539</v>
      </c>
      <c r="B289" s="96" t="s">
        <v>543</v>
      </c>
      <c r="C289" s="96"/>
      <c r="D289" s="96"/>
      <c r="E289" s="96"/>
      <c r="F289" s="96"/>
      <c r="G289" s="96"/>
      <c r="H289" s="96"/>
      <c r="I289" s="96"/>
      <c r="J289" s="98"/>
      <c r="K289" s="98"/>
      <c r="L289" s="97" t="str">
        <f>IF(OR(VLOOKUP(A289,制御シート!$P$1:$S$1000,4,FALSE)=FALSE,VLOOKUP(A289,制御シート!$P$1:$S$1000,4,FALSE)=TRUE,VLOOKUP(A289,制御シート!$P$1:$S$1000,4,FALSE)=""),"",VLOOKUP(A289,制御シート!$P$1:$S$1000,4,FALSE))</f>
        <v/>
      </c>
      <c r="M289" s="97"/>
      <c r="N289" s="97"/>
    </row>
    <row r="290" spans="1:14" ht="19.8" customHeight="1" x14ac:dyDescent="0.2">
      <c r="A290" s="52" t="s">
        <v>548</v>
      </c>
      <c r="B290" s="96" t="s">
        <v>600</v>
      </c>
      <c r="C290" s="96"/>
      <c r="D290" s="96"/>
      <c r="E290" s="96"/>
      <c r="F290" s="96"/>
      <c r="G290" s="96"/>
      <c r="H290" s="96"/>
      <c r="I290" s="96"/>
      <c r="J290" s="98"/>
      <c r="K290" s="98"/>
      <c r="L290" s="97" t="str">
        <f>IF(OR(VLOOKUP(A290,制御シート!$P$1:$S$1000,4,FALSE)=FALSE,VLOOKUP(A290,制御シート!$P$1:$S$1000,4,FALSE)=TRUE,VLOOKUP(A290,制御シート!$P$1:$S$1000,4,FALSE)=""),"",VLOOKUP(A290,制御シート!$P$1:$S$1000,4,FALSE))</f>
        <v/>
      </c>
      <c r="M290" s="97"/>
      <c r="N290" s="97"/>
    </row>
    <row r="291" spans="1:14" ht="19.8" customHeight="1" x14ac:dyDescent="0.2">
      <c r="A291" s="52" t="s">
        <v>563</v>
      </c>
      <c r="B291" s="96" t="s">
        <v>46</v>
      </c>
      <c r="C291" s="96"/>
      <c r="D291" s="96"/>
      <c r="E291" s="96"/>
      <c r="F291" s="96"/>
      <c r="G291" s="96"/>
      <c r="H291" s="96"/>
      <c r="I291" s="96"/>
      <c r="J291" s="98"/>
      <c r="K291" s="98"/>
      <c r="L291" s="97" t="str">
        <f>IF(OR(VLOOKUP(A291,制御シート!$P$1:$S$1000,4,FALSE)=FALSE,VLOOKUP(A291,制御シート!$P$1:$S$1000,4,FALSE)=TRUE,VLOOKUP(A291,制御シート!$P$1:$S$1000,4,FALSE)=""),"",VLOOKUP(A291,制御シート!$P$1:$S$1000,4,FALSE))</f>
        <v/>
      </c>
      <c r="M291" s="97"/>
      <c r="N291" s="97"/>
    </row>
    <row r="292" spans="1:14" ht="19.8" customHeight="1" x14ac:dyDescent="0.2">
      <c r="A292" s="52" t="s">
        <v>565</v>
      </c>
      <c r="B292" s="96" t="s">
        <v>547</v>
      </c>
      <c r="C292" s="96"/>
      <c r="D292" s="96"/>
      <c r="E292" s="96"/>
      <c r="F292" s="96"/>
      <c r="G292" s="96"/>
      <c r="H292" s="96"/>
      <c r="I292" s="96"/>
      <c r="J292" s="98"/>
      <c r="K292" s="98"/>
      <c r="L292" s="97" t="str">
        <f>IF(OR(VLOOKUP(A292,制御シート!$P$1:$S$1000,4,FALSE)=FALSE,VLOOKUP(A292,制御シート!$P$1:$S$1000,4,FALSE)=TRUE,VLOOKUP(A292,制御シート!$P$1:$S$1000,4,FALSE)=""),"",VLOOKUP(A292,制御シート!$P$1:$S$1000,4,FALSE))</f>
        <v/>
      </c>
      <c r="M292" s="97"/>
      <c r="N292" s="97"/>
    </row>
    <row r="293" spans="1:14" ht="19.8" customHeight="1" x14ac:dyDescent="0.2">
      <c r="A293" s="52" t="s">
        <v>552</v>
      </c>
      <c r="B293" s="96" t="s">
        <v>549</v>
      </c>
      <c r="C293" s="96"/>
      <c r="D293" s="96"/>
      <c r="E293" s="96"/>
      <c r="F293" s="96"/>
      <c r="G293" s="96"/>
      <c r="H293" s="96"/>
      <c r="I293" s="96"/>
      <c r="J293" s="98"/>
      <c r="K293" s="98"/>
      <c r="L293" s="97" t="str">
        <f>IF(OR(VLOOKUP(A293,制御シート!$P$1:$S$1000,4,FALSE)=FALSE,VLOOKUP(A293,制御シート!$P$1:$S$1000,4,FALSE)=TRUE,VLOOKUP(A293,制御シート!$P$1:$S$1000,4,FALSE)=""),"",VLOOKUP(A293,制御シート!$P$1:$S$1000,4,FALSE))</f>
        <v/>
      </c>
      <c r="M293" s="97"/>
      <c r="N293" s="97"/>
    </row>
    <row r="294" spans="1:14" ht="19.8" customHeight="1" x14ac:dyDescent="0.2">
      <c r="A294" s="52" t="s">
        <v>556</v>
      </c>
      <c r="B294" s="96" t="s">
        <v>267</v>
      </c>
      <c r="C294" s="96"/>
      <c r="D294" s="96"/>
      <c r="E294" s="96"/>
      <c r="F294" s="96"/>
      <c r="G294" s="96"/>
      <c r="H294" s="96"/>
      <c r="I294" s="96"/>
      <c r="J294" s="98"/>
      <c r="K294" s="98"/>
      <c r="L294" s="97" t="str">
        <f>IF(OR(VLOOKUP(A294,制御シート!$P$1:$S$1000,4,FALSE)=FALSE,VLOOKUP(A294,制御シート!$P$1:$S$1000,4,FALSE)=TRUE,VLOOKUP(A294,制御シート!$P$1:$S$1000,4,FALSE)=""),"",VLOOKUP(A294,制御シート!$P$1:$S$1000,4,FALSE))</f>
        <v/>
      </c>
      <c r="M294" s="97"/>
      <c r="N294" s="97"/>
    </row>
    <row r="295" spans="1:14" ht="19.8" customHeight="1" x14ac:dyDescent="0.2">
      <c r="A295" s="52" t="s">
        <v>566</v>
      </c>
      <c r="B295" s="96" t="s">
        <v>49</v>
      </c>
      <c r="C295" s="96"/>
      <c r="D295" s="96"/>
      <c r="E295" s="96"/>
      <c r="F295" s="96"/>
      <c r="G295" s="96"/>
      <c r="H295" s="96"/>
      <c r="I295" s="96"/>
      <c r="J295" s="98"/>
      <c r="K295" s="98"/>
      <c r="L295" s="97" t="str">
        <f>IF(OR(VLOOKUP(A295,制御シート!$P$1:$S$1000,4,FALSE)=FALSE,VLOOKUP(A295,制御シート!$P$1:$S$1000,4,FALSE)=TRUE,VLOOKUP(A295,制御シート!$P$1:$S$1000,4,FALSE)=""),"",VLOOKUP(A295,制御シート!$P$1:$S$1000,4,FALSE))</f>
        <v/>
      </c>
      <c r="M295" s="97"/>
      <c r="N295" s="97"/>
    </row>
    <row r="296" spans="1:14" ht="19.8" customHeight="1" x14ac:dyDescent="0.2">
      <c r="A296" s="52" t="s">
        <v>551</v>
      </c>
      <c r="B296" s="96" t="s">
        <v>266</v>
      </c>
      <c r="C296" s="96"/>
      <c r="D296" s="96"/>
      <c r="E296" s="96"/>
      <c r="F296" s="96"/>
      <c r="G296" s="96"/>
      <c r="H296" s="96"/>
      <c r="I296" s="96"/>
      <c r="J296" s="98"/>
      <c r="K296" s="98"/>
      <c r="L296" s="97" t="str">
        <f>IF(OR(VLOOKUP(A296,制御シート!$P$1:$S$1000,4,FALSE)=FALSE,VLOOKUP(A296,制御シート!$P$1:$S$1000,4,FALSE)=TRUE,VLOOKUP(A296,制御シート!$P$1:$S$1000,4,FALSE)=""),"",VLOOKUP(A296,制御シート!$P$1:$S$1000,4,FALSE))</f>
        <v/>
      </c>
      <c r="M296" s="97"/>
      <c r="N296" s="97"/>
    </row>
    <row r="297" spans="1:14" ht="19.8" customHeight="1" x14ac:dyDescent="0.2">
      <c r="A297" s="52" t="s">
        <v>536</v>
      </c>
      <c r="B297" s="96" t="s">
        <v>48</v>
      </c>
      <c r="C297" s="96"/>
      <c r="D297" s="96"/>
      <c r="E297" s="96"/>
      <c r="F297" s="96"/>
      <c r="G297" s="96"/>
      <c r="H297" s="96"/>
      <c r="I297" s="96"/>
      <c r="J297" s="98"/>
      <c r="K297" s="98"/>
      <c r="L297" s="97" t="str">
        <f>IF(OR(VLOOKUP(A297,制御シート!$P$1:$S$1000,4,FALSE)=FALSE,VLOOKUP(A297,制御シート!$P$1:$S$1000,4,FALSE)=TRUE,VLOOKUP(A297,制御シート!$P$1:$S$1000,4,FALSE)=""),"",VLOOKUP(A297,制御シート!$P$1:$S$1000,4,FALSE))</f>
        <v>非該当</v>
      </c>
      <c r="M297" s="97"/>
      <c r="N297" s="97"/>
    </row>
    <row r="298" spans="1:14" ht="19.8" customHeight="1" x14ac:dyDescent="0.2">
      <c r="A298" s="52" t="s">
        <v>553</v>
      </c>
      <c r="B298" s="96" t="s">
        <v>358</v>
      </c>
      <c r="C298" s="96"/>
      <c r="D298" s="96"/>
      <c r="E298" s="96"/>
      <c r="F298" s="96"/>
      <c r="G298" s="96"/>
      <c r="H298" s="96"/>
      <c r="I298" s="96"/>
      <c r="J298" s="98"/>
      <c r="K298" s="98"/>
      <c r="L298" s="97" t="str">
        <f>IF(OR(VLOOKUP(A298,制御シート!$P$1:$S$1000,4,FALSE)=FALSE,VLOOKUP(A298,制御シート!$P$1:$S$1000,4,FALSE)=TRUE,VLOOKUP(A298,制御シート!$P$1:$S$1000,4,FALSE)=""),"",VLOOKUP(A298,制御シート!$P$1:$S$1000,4,FALSE))</f>
        <v>非該当</v>
      </c>
      <c r="M298" s="97"/>
      <c r="N298" s="97"/>
    </row>
    <row r="299" spans="1:14" ht="19.8" customHeight="1" x14ac:dyDescent="0.2">
      <c r="A299" s="52" t="s">
        <v>555</v>
      </c>
      <c r="B299" s="96" t="s">
        <v>601</v>
      </c>
      <c r="C299" s="96"/>
      <c r="D299" s="96"/>
      <c r="E299" s="96"/>
      <c r="F299" s="96"/>
      <c r="G299" s="96"/>
      <c r="H299" s="96"/>
      <c r="I299" s="96"/>
      <c r="J299" s="98"/>
      <c r="K299" s="98"/>
      <c r="L299" s="97" t="str">
        <f>IF(OR(VLOOKUP(A299,制御シート!$P$1:$S$1000,4,FALSE)=FALSE,VLOOKUP(A299,制御シート!$P$1:$S$1000,4,FALSE)=TRUE,VLOOKUP(A299,制御シート!$P$1:$S$1000,4,FALSE)=""),"",VLOOKUP(A299,制御シート!$P$1:$S$1000,4,FALSE))</f>
        <v>非該当</v>
      </c>
      <c r="M299" s="97"/>
      <c r="N299" s="97"/>
    </row>
    <row r="300" spans="1:14" ht="19.8" customHeight="1" x14ac:dyDescent="0.2">
      <c r="A300" s="52" t="s">
        <v>557</v>
      </c>
      <c r="B300" s="96" t="s">
        <v>602</v>
      </c>
      <c r="C300" s="96"/>
      <c r="D300" s="96"/>
      <c r="E300" s="96"/>
      <c r="F300" s="96"/>
      <c r="G300" s="96"/>
      <c r="H300" s="96"/>
      <c r="I300" s="96"/>
      <c r="J300" s="98"/>
      <c r="K300" s="98"/>
      <c r="L300" s="97" t="str">
        <f>IF(OR(VLOOKUP(A300,制御シート!$P$1:$S$1000,4,FALSE)=FALSE,VLOOKUP(A300,制御シート!$P$1:$S$1000,4,FALSE)=TRUE,VLOOKUP(A300,制御シート!$P$1:$S$1000,4,FALSE)=""),"",VLOOKUP(A300,制御シート!$P$1:$S$1000,4,FALSE))</f>
        <v>非該当</v>
      </c>
      <c r="M300" s="97"/>
      <c r="N300" s="97"/>
    </row>
    <row r="301" spans="1:14" ht="19.8" customHeight="1" x14ac:dyDescent="0.2">
      <c r="A301" s="52" t="s">
        <v>540</v>
      </c>
      <c r="B301" s="96" t="s">
        <v>603</v>
      </c>
      <c r="C301" s="96"/>
      <c r="D301" s="96"/>
      <c r="E301" s="96"/>
      <c r="F301" s="96"/>
      <c r="G301" s="96"/>
      <c r="H301" s="96"/>
      <c r="I301" s="96"/>
      <c r="J301" s="98"/>
      <c r="K301" s="98"/>
      <c r="L301" s="97" t="str">
        <f>IF(OR(VLOOKUP(A301,制御シート!$P$1:$S$1000,4,FALSE)=FALSE,VLOOKUP(A301,制御シート!$P$1:$S$1000,4,FALSE)=TRUE,VLOOKUP(A301,制御シート!$P$1:$S$1000,4,FALSE)=""),"",VLOOKUP(A301,制御シート!$P$1:$S$1000,4,FALSE))</f>
        <v>非該当</v>
      </c>
      <c r="M301" s="97"/>
      <c r="N301" s="97"/>
    </row>
    <row r="302" spans="1:14" ht="19.8" customHeight="1" x14ac:dyDescent="0.2">
      <c r="A302" s="52" t="s">
        <v>554</v>
      </c>
      <c r="B302" s="96" t="s">
        <v>357</v>
      </c>
      <c r="C302" s="96"/>
      <c r="D302" s="96"/>
      <c r="E302" s="96"/>
      <c r="F302" s="96"/>
      <c r="G302" s="96"/>
      <c r="H302" s="96"/>
      <c r="I302" s="96"/>
      <c r="J302" s="98"/>
      <c r="K302" s="98"/>
      <c r="L302" s="97" t="str">
        <f>IF(OR(VLOOKUP(A302,制御シート!$P$1:$S$1000,4,FALSE)=FALSE,VLOOKUP(A302,制御シート!$P$1:$S$1000,4,FALSE)=TRUE,VLOOKUP(A302,制御シート!$P$1:$S$1000,4,FALSE)=""),"",VLOOKUP(A302,制御シート!$P$1:$S$1000,4,FALSE))</f>
        <v>非該当</v>
      </c>
      <c r="M302" s="97"/>
      <c r="N302" s="97"/>
    </row>
    <row r="303" spans="1:14" ht="19.8" customHeight="1" x14ac:dyDescent="0.2">
      <c r="A303" s="52" t="s">
        <v>541</v>
      </c>
      <c r="B303" s="96" t="s">
        <v>47</v>
      </c>
      <c r="C303" s="96"/>
      <c r="D303" s="96"/>
      <c r="E303" s="96"/>
      <c r="F303" s="96"/>
      <c r="G303" s="96"/>
      <c r="H303" s="96"/>
      <c r="I303" s="96"/>
      <c r="J303" s="98"/>
      <c r="K303" s="98"/>
      <c r="L303" s="97" t="str">
        <f>IF(OR(VLOOKUP(A303,制御シート!$P$1:$S$1000,4,FALSE)=FALSE,VLOOKUP(A303,制御シート!$P$1:$S$1000,4,FALSE)=TRUE,VLOOKUP(A303,制御シート!$P$1:$S$1000,4,FALSE)=""),"",VLOOKUP(A303,制御シート!$P$1:$S$1000,4,FALSE))</f>
        <v>非該当</v>
      </c>
      <c r="M303" s="97"/>
      <c r="N303" s="97"/>
    </row>
    <row r="304" spans="1:14" ht="19.8" customHeight="1" x14ac:dyDescent="0.2">
      <c r="A304" s="52" t="s">
        <v>542</v>
      </c>
      <c r="B304" s="96" t="s">
        <v>560</v>
      </c>
      <c r="C304" s="96"/>
      <c r="D304" s="96"/>
      <c r="E304" s="96"/>
      <c r="F304" s="96"/>
      <c r="G304" s="96"/>
      <c r="H304" s="96"/>
      <c r="I304" s="96"/>
      <c r="J304" s="98"/>
      <c r="K304" s="98"/>
      <c r="L304" s="97" t="str">
        <f>IF(OR(VLOOKUP(A304,制御シート!$P$1:$S$1000,4,FALSE)=FALSE,VLOOKUP(A304,制御シート!$P$1:$S$1000,4,FALSE)=TRUE,VLOOKUP(A304,制御シート!$P$1:$S$1000,4,FALSE)=""),"",VLOOKUP(A304,制御シート!$P$1:$S$1000,4,FALSE))</f>
        <v>非該当</v>
      </c>
      <c r="M304" s="97"/>
      <c r="N304" s="97"/>
    </row>
    <row r="305" spans="1:14" ht="19.8" customHeight="1" x14ac:dyDescent="0.2">
      <c r="A305" s="52" t="s">
        <v>537</v>
      </c>
      <c r="B305" s="96" t="s">
        <v>562</v>
      </c>
      <c r="C305" s="96"/>
      <c r="D305" s="96"/>
      <c r="E305" s="96"/>
      <c r="F305" s="96"/>
      <c r="G305" s="96"/>
      <c r="H305" s="96"/>
      <c r="I305" s="96"/>
      <c r="J305" s="98"/>
      <c r="K305" s="98"/>
      <c r="L305" s="97" t="str">
        <f>IF(OR(VLOOKUP(A305,制御シート!$P$1:$S$1000,4,FALSE)=FALSE,VLOOKUP(A305,制御シート!$P$1:$S$1000,4,FALSE)=TRUE,VLOOKUP(A305,制御シート!$P$1:$S$1000,4,FALSE)=""),"",VLOOKUP(A305,制御シート!$P$1:$S$1000,4,FALSE))</f>
        <v>非該当</v>
      </c>
      <c r="M305" s="97"/>
      <c r="N305" s="97"/>
    </row>
    <row r="306" spans="1:14" ht="19.8" customHeight="1" x14ac:dyDescent="0.2">
      <c r="A306" s="52" t="s">
        <v>544</v>
      </c>
      <c r="B306" s="96" t="s">
        <v>268</v>
      </c>
      <c r="C306" s="96"/>
      <c r="D306" s="96"/>
      <c r="E306" s="96"/>
      <c r="F306" s="96"/>
      <c r="G306" s="96"/>
      <c r="H306" s="96"/>
      <c r="I306" s="96"/>
      <c r="J306" s="98"/>
      <c r="K306" s="98"/>
      <c r="L306" s="97" t="str">
        <f>IF(OR(VLOOKUP(A306,制御シート!$P$1:$S$1000,4,FALSE)=FALSE,VLOOKUP(A306,制御シート!$P$1:$S$1000,4,FALSE)=TRUE,VLOOKUP(A306,制御シート!$P$1:$S$1000,4,FALSE)=""),"",VLOOKUP(A306,制御シート!$P$1:$S$1000,4,FALSE))</f>
        <v>非該当</v>
      </c>
      <c r="M306" s="97"/>
      <c r="N306" s="97"/>
    </row>
    <row r="307" spans="1:14" ht="19.8" customHeight="1" x14ac:dyDescent="0.2">
      <c r="A307" s="52" t="s">
        <v>550</v>
      </c>
      <c r="B307" s="96" t="s">
        <v>564</v>
      </c>
      <c r="C307" s="96"/>
      <c r="D307" s="96"/>
      <c r="E307" s="96"/>
      <c r="F307" s="96"/>
      <c r="G307" s="96"/>
      <c r="H307" s="96"/>
      <c r="I307" s="96"/>
      <c r="J307" s="98"/>
      <c r="K307" s="98"/>
      <c r="L307" s="97" t="str">
        <f>IF(OR(VLOOKUP(A307,制御シート!$P$1:$S$1000,4,FALSE)=FALSE,VLOOKUP(A307,制御シート!$P$1:$S$1000,4,FALSE)=TRUE,VLOOKUP(A307,制御シート!$P$1:$S$1000,4,FALSE)=""),"",VLOOKUP(A307,制御シート!$P$1:$S$1000,4,FALSE))</f>
        <v>非該当</v>
      </c>
      <c r="M307" s="97"/>
      <c r="N307" s="97"/>
    </row>
    <row r="308" spans="1:14" ht="19.8" customHeight="1" x14ac:dyDescent="0.2">
      <c r="A308" s="52" t="s">
        <v>558</v>
      </c>
      <c r="B308" s="96" t="s">
        <v>567</v>
      </c>
      <c r="C308" s="96"/>
      <c r="D308" s="96"/>
      <c r="E308" s="96"/>
      <c r="F308" s="96"/>
      <c r="G308" s="96"/>
      <c r="H308" s="96"/>
      <c r="I308" s="96"/>
      <c r="J308" s="98"/>
      <c r="K308" s="98"/>
      <c r="L308" s="97" t="str">
        <f>IF(OR(VLOOKUP(A308,制御シート!$P$1:$S$1000,4,FALSE)=FALSE,VLOOKUP(A308,制御シート!$P$1:$S$1000,4,FALSE)=TRUE,VLOOKUP(A308,制御シート!$P$1:$S$1000,4,FALSE)=""),"",VLOOKUP(A308,制御シート!$P$1:$S$1000,4,FALSE))</f>
        <v>非該当</v>
      </c>
      <c r="M308" s="97"/>
      <c r="N308" s="97"/>
    </row>
    <row r="309" spans="1:14" ht="19.8" customHeight="1" x14ac:dyDescent="0.2">
      <c r="A309" s="52" t="s">
        <v>559</v>
      </c>
      <c r="B309" s="96" t="s">
        <v>568</v>
      </c>
      <c r="C309" s="96"/>
      <c r="D309" s="96"/>
      <c r="E309" s="96"/>
      <c r="F309" s="96"/>
      <c r="G309" s="96"/>
      <c r="H309" s="96"/>
      <c r="I309" s="96"/>
      <c r="J309" s="98"/>
      <c r="K309" s="98"/>
      <c r="L309" s="97" t="str">
        <f>IF(OR(VLOOKUP(A309,制御シート!$P$1:$S$1000,4,FALSE)=FALSE,VLOOKUP(A309,制御シート!$P$1:$S$1000,4,FALSE)=TRUE,VLOOKUP(A309,制御シート!$P$1:$S$1000,4,FALSE)=""),"",VLOOKUP(A309,制御シート!$P$1:$S$1000,4,FALSE))</f>
        <v>非該当</v>
      </c>
      <c r="M309" s="97"/>
      <c r="N309" s="97"/>
    </row>
    <row r="310" spans="1:14" ht="19.8" customHeight="1" x14ac:dyDescent="0.2">
      <c r="A310" s="52" t="s">
        <v>561</v>
      </c>
      <c r="B310" s="96" t="s">
        <v>50</v>
      </c>
      <c r="C310" s="96"/>
      <c r="D310" s="96"/>
      <c r="E310" s="96"/>
      <c r="F310" s="96"/>
      <c r="G310" s="96"/>
      <c r="H310" s="96"/>
      <c r="I310" s="96"/>
      <c r="J310" s="98"/>
      <c r="K310" s="98"/>
      <c r="L310" s="97" t="str">
        <f>IF(OR(VLOOKUP(A310,制御シート!$P$1:$S$1000,4,FALSE)=FALSE,VLOOKUP(A310,制御シート!$P$1:$S$1000,4,FALSE)=TRUE,VLOOKUP(A310,制御シート!$P$1:$S$1000,4,FALSE)=""),"",VLOOKUP(A310,制御シート!$P$1:$S$1000,4,FALSE))</f>
        <v>非該当</v>
      </c>
      <c r="M310" s="97"/>
      <c r="N310" s="97"/>
    </row>
    <row r="311" spans="1:14" ht="19.8" customHeight="1" x14ac:dyDescent="0.2">
      <c r="A311" s="52" t="s">
        <v>570</v>
      </c>
      <c r="B311" s="96" t="s">
        <v>569</v>
      </c>
      <c r="C311" s="96"/>
      <c r="D311" s="96"/>
      <c r="E311" s="96"/>
      <c r="F311" s="96"/>
      <c r="G311" s="96"/>
      <c r="H311" s="96"/>
      <c r="I311" s="96"/>
      <c r="J311" s="98"/>
      <c r="K311" s="98"/>
      <c r="L311" s="97" t="str">
        <f>IF(OR(VLOOKUP(A311,制御シート!$P$1:$S$1000,4,FALSE)=FALSE,VLOOKUP(A311,制御シート!$P$1:$S$1000,4,FALSE)=TRUE,VLOOKUP(A311,制御シート!$P$1:$S$1000,4,FALSE)=""),"",VLOOKUP(A311,制御シート!$P$1:$S$1000,4,FALSE))</f>
        <v>非該当</v>
      </c>
      <c r="M311" s="97"/>
      <c r="N311" s="97"/>
    </row>
    <row r="312" spans="1:14" ht="19.8" customHeight="1" x14ac:dyDescent="0.2">
      <c r="A312" s="52" t="s">
        <v>909</v>
      </c>
      <c r="B312" s="96" t="s">
        <v>767</v>
      </c>
      <c r="C312" s="96"/>
      <c r="D312" s="96"/>
      <c r="E312" s="96"/>
      <c r="F312" s="96"/>
      <c r="G312" s="96"/>
      <c r="H312" s="96"/>
      <c r="I312" s="96"/>
      <c r="J312" s="98"/>
      <c r="K312" s="98"/>
      <c r="L312" s="97" t="str">
        <f>IF(OR(VLOOKUP(A312,制御シート!$P$1:$S$1000,4,FALSE)=FALSE,VLOOKUP(A312,制御シート!$P$1:$S$1000,4,FALSE)=TRUE,VLOOKUP(A312,制御シート!$P$1:$S$1000,4,FALSE)=""),"",VLOOKUP(A312,制御シート!$P$1:$S$1000,4,FALSE))</f>
        <v/>
      </c>
      <c r="M312" s="97"/>
      <c r="N312" s="97"/>
    </row>
    <row r="313" spans="1:14" ht="19.8" customHeight="1" x14ac:dyDescent="0.2">
      <c r="A313" s="52" t="s">
        <v>910</v>
      </c>
      <c r="B313" s="96" t="s">
        <v>770</v>
      </c>
      <c r="C313" s="96"/>
      <c r="D313" s="96"/>
      <c r="E313" s="96"/>
      <c r="F313" s="96"/>
      <c r="G313" s="96"/>
      <c r="H313" s="96"/>
      <c r="I313" s="96"/>
      <c r="J313" s="98"/>
      <c r="K313" s="98"/>
      <c r="L313" s="97" t="str">
        <f>IF(OR(VLOOKUP(A313,制御シート!$P$1:$S$1000,4,FALSE)=FALSE,VLOOKUP(A313,制御シート!$P$1:$S$1000,4,FALSE)=TRUE,VLOOKUP(A313,制御シート!$P$1:$S$1000,4,FALSE)=""),"",VLOOKUP(A313,制御シート!$P$1:$S$1000,4,FALSE))</f>
        <v>非該当</v>
      </c>
      <c r="M313" s="97"/>
      <c r="N313" s="97"/>
    </row>
    <row r="314" spans="1:14" ht="19.8" customHeight="1" x14ac:dyDescent="0.2">
      <c r="A314" s="52" t="s">
        <v>911</v>
      </c>
      <c r="B314" s="96" t="s">
        <v>25</v>
      </c>
      <c r="C314" s="96"/>
      <c r="D314" s="96"/>
      <c r="E314" s="96"/>
      <c r="F314" s="96"/>
      <c r="G314" s="96"/>
      <c r="H314" s="96"/>
      <c r="I314" s="96"/>
      <c r="J314" s="98"/>
      <c r="K314" s="98"/>
      <c r="L314" s="97" t="str">
        <f>IF(OR(VLOOKUP(A314,制御シート!$P$1:$S$1000,4,FALSE)=FALSE,VLOOKUP(A314,制御シート!$P$1:$S$1000,4,FALSE)=TRUE,VLOOKUP(A314,制御シート!$P$1:$S$1000,4,FALSE)=""),"",VLOOKUP(A314,制御シート!$P$1:$S$1000,4,FALSE))</f>
        <v/>
      </c>
      <c r="M314" s="97"/>
      <c r="N314" s="97"/>
    </row>
    <row r="315" spans="1:14" ht="19.8" customHeight="1" x14ac:dyDescent="0.2"/>
    <row r="316" spans="1:14" ht="19.8" customHeight="1" x14ac:dyDescent="0.2">
      <c r="A316" s="43" t="s">
        <v>1097</v>
      </c>
      <c r="M316" s="35"/>
    </row>
    <row r="317" spans="1:14" ht="19.8" customHeight="1" x14ac:dyDescent="0.2">
      <c r="A317" s="46" t="s">
        <v>1076</v>
      </c>
      <c r="B317" s="99" t="s">
        <v>379</v>
      </c>
      <c r="C317" s="99"/>
      <c r="D317" s="99"/>
      <c r="E317" s="99"/>
      <c r="F317" s="99"/>
      <c r="G317" s="99"/>
      <c r="H317" s="99"/>
      <c r="I317" s="99"/>
      <c r="J317" s="99" t="s">
        <v>1064</v>
      </c>
      <c r="K317" s="99"/>
      <c r="L317" s="99" t="s">
        <v>380</v>
      </c>
      <c r="M317" s="99"/>
      <c r="N317" s="99"/>
    </row>
    <row r="318" spans="1:14" ht="19.8" customHeight="1" x14ac:dyDescent="0.2">
      <c r="A318" s="47" t="s">
        <v>192</v>
      </c>
      <c r="B318" s="121" t="s">
        <v>51</v>
      </c>
      <c r="C318" s="122"/>
      <c r="D318" s="122"/>
      <c r="E318" s="122"/>
      <c r="F318" s="122"/>
      <c r="G318" s="122"/>
      <c r="H318" s="122"/>
      <c r="I318" s="123"/>
      <c r="J318" s="118"/>
      <c r="K318" s="119"/>
      <c r="L318" s="118" t="str">
        <f>IF(OR(VLOOKUP(A318,制御シート!$P$1:$S$1000,4,FALSE)=FALSE,VLOOKUP(A318,制御シート!$P$1:$S$1000,4,FALSE)=TRUE,VLOOKUP(A318,制御シート!$P$1:$S$1000,4,FALSE)=""),"",VLOOKUP(A318,制御シート!$P$1:$S$1000,4,FALSE))</f>
        <v/>
      </c>
      <c r="M318" s="124"/>
      <c r="N318" s="119"/>
    </row>
    <row r="319" spans="1:14" ht="19.8" customHeight="1" x14ac:dyDescent="0.2">
      <c r="A319" s="47" t="s">
        <v>193</v>
      </c>
      <c r="B319" s="121" t="s">
        <v>257</v>
      </c>
      <c r="C319" s="122"/>
      <c r="D319" s="122"/>
      <c r="E319" s="122"/>
      <c r="F319" s="122"/>
      <c r="G319" s="122"/>
      <c r="H319" s="122"/>
      <c r="I319" s="123"/>
      <c r="J319" s="118"/>
      <c r="K319" s="119"/>
      <c r="L319" s="118" t="str">
        <f>IF(OR(VLOOKUP(A319,制御シート!$P$1:$S$1000,4,FALSE)=FALSE,VLOOKUP(A319,制御シート!$P$1:$S$1000,4,FALSE)=TRUE,VLOOKUP(A319,制御シート!$P$1:$S$1000,4,FALSE)=""),"",VLOOKUP(A319,制御シート!$P$1:$S$1000,4,FALSE))</f>
        <v/>
      </c>
      <c r="M319" s="124"/>
      <c r="N319" s="119"/>
    </row>
    <row r="320" spans="1:14" ht="19.8" customHeight="1" x14ac:dyDescent="0.2">
      <c r="A320" s="47" t="s">
        <v>575</v>
      </c>
      <c r="B320" s="121" t="s">
        <v>572</v>
      </c>
      <c r="C320" s="122"/>
      <c r="D320" s="122"/>
      <c r="E320" s="122"/>
      <c r="F320" s="122"/>
      <c r="G320" s="122"/>
      <c r="H320" s="122"/>
      <c r="I320" s="123"/>
      <c r="J320" s="118"/>
      <c r="K320" s="119"/>
      <c r="L320" s="118" t="str">
        <f>IF(OR(VLOOKUP(A320,制御シート!$P$1:$S$1000,4,FALSE)=FALSE,VLOOKUP(A320,制御シート!$P$1:$S$1000,4,FALSE)=TRUE,VLOOKUP(A320,制御シート!$P$1:$S$1000,4,FALSE)=""),"",VLOOKUP(A320,制御シート!$P$1:$S$1000,4,FALSE))</f>
        <v/>
      </c>
      <c r="M320" s="124"/>
      <c r="N320" s="119"/>
    </row>
    <row r="321" spans="1:14" ht="19.8" customHeight="1" x14ac:dyDescent="0.2">
      <c r="A321" s="47" t="s">
        <v>576</v>
      </c>
      <c r="B321" s="121" t="s">
        <v>52</v>
      </c>
      <c r="C321" s="122"/>
      <c r="D321" s="122"/>
      <c r="E321" s="122"/>
      <c r="F321" s="122"/>
      <c r="G321" s="122"/>
      <c r="H321" s="122"/>
      <c r="I321" s="123"/>
      <c r="J321" s="118"/>
      <c r="K321" s="119"/>
      <c r="L321" s="118" t="str">
        <f>IF(OR(VLOOKUP(A321,制御シート!$P$1:$S$1000,4,FALSE)=FALSE,VLOOKUP(A321,制御シート!$P$1:$S$1000,4,FALSE)=TRUE,VLOOKUP(A321,制御シート!$P$1:$S$1000,4,FALSE)=""),"",VLOOKUP(A321,制御シート!$P$1:$S$1000,4,FALSE))</f>
        <v/>
      </c>
      <c r="M321" s="124"/>
      <c r="N321" s="119"/>
    </row>
    <row r="322" spans="1:14" ht="19.8" customHeight="1" x14ac:dyDescent="0.2">
      <c r="A322" s="47" t="s">
        <v>435</v>
      </c>
      <c r="B322" s="121" t="s">
        <v>573</v>
      </c>
      <c r="C322" s="122"/>
      <c r="D322" s="122"/>
      <c r="E322" s="122"/>
      <c r="F322" s="122"/>
      <c r="G322" s="122"/>
      <c r="H322" s="122"/>
      <c r="I322" s="123"/>
      <c r="J322" s="118"/>
      <c r="K322" s="119"/>
      <c r="L322" s="118" t="str">
        <f>IF(OR(VLOOKUP(A322,制御シート!$P$1:$S$1000,4,FALSE)=FALSE,VLOOKUP(A322,制御シート!$P$1:$S$1000,4,FALSE)=TRUE,VLOOKUP(A322,制御シート!$P$1:$S$1000,4,FALSE)=""),"",VLOOKUP(A322,制御シート!$P$1:$S$1000,4,FALSE))</f>
        <v/>
      </c>
      <c r="M322" s="124"/>
      <c r="N322" s="119"/>
    </row>
    <row r="323" spans="1:14" ht="19.8" customHeight="1" x14ac:dyDescent="0.2">
      <c r="A323" s="47" t="s">
        <v>434</v>
      </c>
      <c r="B323" s="121" t="s">
        <v>574</v>
      </c>
      <c r="C323" s="122"/>
      <c r="D323" s="122"/>
      <c r="E323" s="122"/>
      <c r="F323" s="122"/>
      <c r="G323" s="122"/>
      <c r="H323" s="122"/>
      <c r="I323" s="123"/>
      <c r="J323" s="118"/>
      <c r="K323" s="119"/>
      <c r="L323" s="118" t="str">
        <f>IF(OR(VLOOKUP(A323,制御シート!$P$1:$S$1000,4,FALSE)=FALSE,VLOOKUP(A323,制御シート!$P$1:$S$1000,4,FALSE)=TRUE,VLOOKUP(A323,制御シート!$P$1:$S$1000,4,FALSE)=""),"",VLOOKUP(A323,制御シート!$P$1:$S$1000,4,FALSE))</f>
        <v/>
      </c>
      <c r="M323" s="124"/>
      <c r="N323" s="119"/>
    </row>
    <row r="324" spans="1:14" ht="19.8" customHeight="1" x14ac:dyDescent="0.2">
      <c r="A324" s="47" t="s">
        <v>439</v>
      </c>
      <c r="B324" s="121" t="s">
        <v>265</v>
      </c>
      <c r="C324" s="122"/>
      <c r="D324" s="122"/>
      <c r="E324" s="122"/>
      <c r="F324" s="122"/>
      <c r="G324" s="122"/>
      <c r="H324" s="122"/>
      <c r="I324" s="123"/>
      <c r="J324" s="118"/>
      <c r="K324" s="119"/>
      <c r="L324" s="118" t="str">
        <f>IF(OR(VLOOKUP(A324,制御シート!$P$1:$S$1000,4,FALSE)=FALSE,VLOOKUP(A324,制御シート!$P$1:$S$1000,4,FALSE)=TRUE,VLOOKUP(A324,制御シート!$P$1:$S$1000,4,FALSE)=""),"",VLOOKUP(A324,制御シート!$P$1:$S$1000,4,FALSE))</f>
        <v/>
      </c>
      <c r="M324" s="124"/>
      <c r="N324" s="119"/>
    </row>
    <row r="325" spans="1:14" ht="19.8" customHeight="1" x14ac:dyDescent="0.2">
      <c r="A325" s="47" t="s">
        <v>578</v>
      </c>
      <c r="B325" s="121" t="s">
        <v>577</v>
      </c>
      <c r="C325" s="122"/>
      <c r="D325" s="122"/>
      <c r="E325" s="122"/>
      <c r="F325" s="122"/>
      <c r="G325" s="122"/>
      <c r="H325" s="122"/>
      <c r="I325" s="123"/>
      <c r="J325" s="118"/>
      <c r="K325" s="119"/>
      <c r="L325" s="118" t="str">
        <f>IF(OR(VLOOKUP(A325,制御シート!$P$1:$S$1000,4,FALSE)=FALSE,VLOOKUP(A325,制御シート!$P$1:$S$1000,4,FALSE)=TRUE,VLOOKUP(A325,制御シート!$P$1:$S$1000,4,FALSE)=""),"",VLOOKUP(A325,制御シート!$P$1:$S$1000,4,FALSE))</f>
        <v/>
      </c>
      <c r="M325" s="124"/>
      <c r="N325" s="119"/>
    </row>
    <row r="326" spans="1:14" ht="19.8" customHeight="1" x14ac:dyDescent="0.2">
      <c r="A326" s="47" t="s">
        <v>912</v>
      </c>
      <c r="B326" s="121" t="s">
        <v>261</v>
      </c>
      <c r="C326" s="122"/>
      <c r="D326" s="122"/>
      <c r="E326" s="122"/>
      <c r="F326" s="122"/>
      <c r="G326" s="122"/>
      <c r="H326" s="122"/>
      <c r="I326" s="123"/>
      <c r="J326" s="118"/>
      <c r="K326" s="119"/>
      <c r="L326" s="118" t="str">
        <f>IF(OR(VLOOKUP(A326,制御シート!$P$1:$S$1000,4,FALSE)=FALSE,VLOOKUP(A326,制御シート!$P$1:$S$1000,4,FALSE)=TRUE,VLOOKUP(A326,制御シート!$P$1:$S$1000,4,FALSE)=""),"",VLOOKUP(A326,制御シート!$P$1:$S$1000,4,FALSE))</f>
        <v/>
      </c>
      <c r="M326" s="124"/>
      <c r="N326" s="119"/>
    </row>
    <row r="327" spans="1:14" ht="19.8" customHeight="1" x14ac:dyDescent="0.2">
      <c r="A327" s="47" t="s">
        <v>579</v>
      </c>
      <c r="B327" s="121" t="s">
        <v>260</v>
      </c>
      <c r="C327" s="122"/>
      <c r="D327" s="122"/>
      <c r="E327" s="122"/>
      <c r="F327" s="122"/>
      <c r="G327" s="122"/>
      <c r="H327" s="122"/>
      <c r="I327" s="123"/>
      <c r="J327" s="118"/>
      <c r="K327" s="119"/>
      <c r="L327" s="118" t="str">
        <f>IF(OR(VLOOKUP(A327,制御シート!$P$1:$S$1000,4,FALSE)=FALSE,VLOOKUP(A327,制御シート!$P$1:$S$1000,4,FALSE)=TRUE,VLOOKUP(A327,制御シート!$P$1:$S$1000,4,FALSE)=""),"",VLOOKUP(A327,制御シート!$P$1:$S$1000,4,FALSE))</f>
        <v/>
      </c>
      <c r="M327" s="124"/>
      <c r="N327" s="119"/>
    </row>
    <row r="328" spans="1:14" ht="19.8" customHeight="1" x14ac:dyDescent="0.2">
      <c r="A328" s="47" t="s">
        <v>580</v>
      </c>
      <c r="B328" s="121" t="s">
        <v>328</v>
      </c>
      <c r="C328" s="122"/>
      <c r="D328" s="122"/>
      <c r="E328" s="122"/>
      <c r="F328" s="122"/>
      <c r="G328" s="122"/>
      <c r="H328" s="122"/>
      <c r="I328" s="123"/>
      <c r="J328" s="118"/>
      <c r="K328" s="119"/>
      <c r="L328" s="118" t="str">
        <f>IF(OR(VLOOKUP(A328,制御シート!$P$1:$S$1000,4,FALSE)=FALSE,VLOOKUP(A328,制御シート!$P$1:$S$1000,4,FALSE)=TRUE,VLOOKUP(A328,制御シート!$P$1:$S$1000,4,FALSE)=""),"",VLOOKUP(A328,制御シート!$P$1:$S$1000,4,FALSE))</f>
        <v/>
      </c>
      <c r="M328" s="124"/>
      <c r="N328" s="119"/>
    </row>
    <row r="329" spans="1:14" ht="19.8" customHeight="1" x14ac:dyDescent="0.2">
      <c r="A329" s="47" t="s">
        <v>581</v>
      </c>
      <c r="B329" s="121" t="s">
        <v>259</v>
      </c>
      <c r="C329" s="122"/>
      <c r="D329" s="122"/>
      <c r="E329" s="122"/>
      <c r="F329" s="122"/>
      <c r="G329" s="122"/>
      <c r="H329" s="122"/>
      <c r="I329" s="123"/>
      <c r="J329" s="118"/>
      <c r="K329" s="119"/>
      <c r="L329" s="118" t="str">
        <f>IF(OR(VLOOKUP(A329,制御シート!$P$1:$S$1000,4,FALSE)=FALSE,VLOOKUP(A329,制御シート!$P$1:$S$1000,4,FALSE)=TRUE,VLOOKUP(A329,制御シート!$P$1:$S$1000,4,FALSE)=""),"",VLOOKUP(A329,制御シート!$P$1:$S$1000,4,FALSE))</f>
        <v/>
      </c>
      <c r="M329" s="124"/>
      <c r="N329" s="119"/>
    </row>
    <row r="330" spans="1:14" ht="19.8" customHeight="1" x14ac:dyDescent="0.2">
      <c r="A330" s="47" t="s">
        <v>582</v>
      </c>
      <c r="B330" s="121" t="s">
        <v>258</v>
      </c>
      <c r="C330" s="122"/>
      <c r="D330" s="122"/>
      <c r="E330" s="122"/>
      <c r="F330" s="122"/>
      <c r="G330" s="122"/>
      <c r="H330" s="122"/>
      <c r="I330" s="123"/>
      <c r="J330" s="118"/>
      <c r="K330" s="119"/>
      <c r="L330" s="118" t="str">
        <f>IF(OR(VLOOKUP(A330,制御シート!$P$1:$S$1000,4,FALSE)=FALSE,VLOOKUP(A330,制御シート!$P$1:$S$1000,4,FALSE)=TRUE,VLOOKUP(A330,制御シート!$P$1:$S$1000,4,FALSE)=""),"",VLOOKUP(A330,制御シート!$P$1:$S$1000,4,FALSE))</f>
        <v/>
      </c>
      <c r="M330" s="124"/>
      <c r="N330" s="119"/>
    </row>
    <row r="331" spans="1:14" ht="19.8" customHeight="1" x14ac:dyDescent="0.2">
      <c r="A331" s="47" t="s">
        <v>583</v>
      </c>
      <c r="B331" s="121" t="s">
        <v>329</v>
      </c>
      <c r="C331" s="122"/>
      <c r="D331" s="122"/>
      <c r="E331" s="122"/>
      <c r="F331" s="122"/>
      <c r="G331" s="122"/>
      <c r="H331" s="122"/>
      <c r="I331" s="123"/>
      <c r="J331" s="118"/>
      <c r="K331" s="119"/>
      <c r="L331" s="118" t="str">
        <f>IF(OR(VLOOKUP(A331,制御シート!$P$1:$S$1000,4,FALSE)=FALSE,VLOOKUP(A331,制御シート!$P$1:$S$1000,4,FALSE)=TRUE,VLOOKUP(A331,制御シート!$P$1:$S$1000,4,FALSE)=""),"",VLOOKUP(A331,制御シート!$P$1:$S$1000,4,FALSE))</f>
        <v/>
      </c>
      <c r="M331" s="124"/>
      <c r="N331" s="119"/>
    </row>
    <row r="332" spans="1:14" ht="19.8" customHeight="1" x14ac:dyDescent="0.2">
      <c r="A332" s="47" t="s">
        <v>584</v>
      </c>
      <c r="B332" s="121" t="s">
        <v>330</v>
      </c>
      <c r="C332" s="122"/>
      <c r="D332" s="122"/>
      <c r="E332" s="122"/>
      <c r="F332" s="122"/>
      <c r="G332" s="122"/>
      <c r="H332" s="122"/>
      <c r="I332" s="123"/>
      <c r="J332" s="118"/>
      <c r="K332" s="119"/>
      <c r="L332" s="118" t="str">
        <f>IF(OR(VLOOKUP(A332,制御シート!$P$1:$S$1000,4,FALSE)=FALSE,VLOOKUP(A332,制御シート!$P$1:$S$1000,4,FALSE)=TRUE,VLOOKUP(A332,制御シート!$P$1:$S$1000,4,FALSE)=""),"",VLOOKUP(A332,制御シート!$P$1:$S$1000,4,FALSE))</f>
        <v/>
      </c>
      <c r="M332" s="124"/>
      <c r="N332" s="119"/>
    </row>
    <row r="333" spans="1:14" ht="19.8" customHeight="1" x14ac:dyDescent="0.2">
      <c r="A333" s="47" t="s">
        <v>571</v>
      </c>
      <c r="B333" s="121" t="s">
        <v>25</v>
      </c>
      <c r="C333" s="122"/>
      <c r="D333" s="122"/>
      <c r="E333" s="122"/>
      <c r="F333" s="122"/>
      <c r="G333" s="122"/>
      <c r="H333" s="122"/>
      <c r="I333" s="123"/>
      <c r="J333" s="118"/>
      <c r="K333" s="119"/>
      <c r="L333" s="118" t="str">
        <f>IF(OR(VLOOKUP(A333,制御シート!$P$1:$S$1000,4,FALSE)=FALSE,VLOOKUP(A333,制御シート!$P$1:$S$1000,4,FALSE)=TRUE,VLOOKUP(A333,制御シート!$P$1:$S$1000,4,FALSE)=""),"",VLOOKUP(A333,制御シート!$P$1:$S$1000,4,FALSE))</f>
        <v/>
      </c>
      <c r="M333" s="124"/>
      <c r="N333" s="119"/>
    </row>
    <row r="334" spans="1:14" ht="19.8" customHeight="1" x14ac:dyDescent="0.2"/>
    <row r="335" spans="1:14" ht="19.8" customHeight="1" x14ac:dyDescent="0.2">
      <c r="A335" s="37" t="s">
        <v>1098</v>
      </c>
    </row>
    <row r="336" spans="1:14" ht="19.8" customHeight="1" x14ac:dyDescent="0.2">
      <c r="A336" s="37" t="s">
        <v>1099</v>
      </c>
      <c r="M336" s="35"/>
    </row>
    <row r="337" spans="1:14" ht="19.8" customHeight="1" x14ac:dyDescent="0.2">
      <c r="A337" s="46" t="s">
        <v>1076</v>
      </c>
      <c r="B337" s="99" t="s">
        <v>379</v>
      </c>
      <c r="C337" s="99"/>
      <c r="D337" s="99"/>
      <c r="E337" s="99"/>
      <c r="F337" s="99"/>
      <c r="G337" s="99"/>
      <c r="H337" s="99"/>
      <c r="I337" s="99"/>
      <c r="J337" s="99" t="s">
        <v>1064</v>
      </c>
      <c r="K337" s="99"/>
      <c r="L337" s="99" t="s">
        <v>380</v>
      </c>
      <c r="M337" s="99"/>
      <c r="N337" s="99"/>
    </row>
    <row r="338" spans="1:14" ht="19.8" customHeight="1" x14ac:dyDescent="0.2">
      <c r="A338" s="52" t="s">
        <v>207</v>
      </c>
      <c r="B338" s="96" t="s">
        <v>597</v>
      </c>
      <c r="C338" s="96"/>
      <c r="D338" s="96"/>
      <c r="E338" s="96"/>
      <c r="F338" s="96"/>
      <c r="G338" s="96"/>
      <c r="H338" s="96"/>
      <c r="I338" s="96"/>
      <c r="J338" s="98"/>
      <c r="K338" s="98"/>
      <c r="L338" s="97" t="str">
        <f>IF(OR(VLOOKUP(A338,制御シート!$P$1:$S$1000,4,FALSE)=FALSE,VLOOKUP(A338,制御シート!$P$1:$S$1000,4,FALSE)=TRUE,VLOOKUP(A338,制御シート!$P$1:$S$1000,4,FALSE)=""),"",VLOOKUP(A338,制御シート!$P$1:$S$1000,4,FALSE))</f>
        <v>非該当</v>
      </c>
      <c r="M338" s="97"/>
      <c r="N338" s="97"/>
    </row>
    <row r="339" spans="1:14" ht="19.8" customHeight="1" x14ac:dyDescent="0.2">
      <c r="A339" s="52" t="s">
        <v>208</v>
      </c>
      <c r="B339" s="96" t="s">
        <v>376</v>
      </c>
      <c r="C339" s="96"/>
      <c r="D339" s="96"/>
      <c r="E339" s="96"/>
      <c r="F339" s="96"/>
      <c r="G339" s="96"/>
      <c r="H339" s="96"/>
      <c r="I339" s="96"/>
      <c r="J339" s="98"/>
      <c r="K339" s="98"/>
      <c r="L339" s="97" t="str">
        <f>IF(OR(VLOOKUP(A339,制御シート!$P$1:$S$1000,4,FALSE)=FALSE,VLOOKUP(A339,制御シート!$P$1:$S$1000,4,FALSE)=TRUE,VLOOKUP(A339,制御シート!$P$1:$S$1000,4,FALSE)=""),"",VLOOKUP(A339,制御シート!$P$1:$S$1000,4,FALSE))</f>
        <v>法令</v>
      </c>
      <c r="M339" s="97"/>
      <c r="N339" s="97"/>
    </row>
    <row r="340" spans="1:14" ht="19.8" customHeight="1" x14ac:dyDescent="0.2">
      <c r="A340" s="52" t="s">
        <v>586</v>
      </c>
      <c r="B340" s="96" t="s">
        <v>54</v>
      </c>
      <c r="C340" s="96"/>
      <c r="D340" s="96"/>
      <c r="E340" s="96"/>
      <c r="F340" s="96"/>
      <c r="G340" s="96"/>
      <c r="H340" s="96"/>
      <c r="I340" s="96"/>
      <c r="J340" s="98"/>
      <c r="K340" s="98"/>
      <c r="L340" s="97" t="str">
        <f>IF(OR(VLOOKUP(A340,制御シート!$P$1:$S$1000,4,FALSE)=FALSE,VLOOKUP(A340,制御シート!$P$1:$S$1000,4,FALSE)=TRUE,VLOOKUP(A340,制御シート!$P$1:$S$1000,4,FALSE)=""),"",VLOOKUP(A340,制御シート!$P$1:$S$1000,4,FALSE))</f>
        <v>法令</v>
      </c>
      <c r="M340" s="97"/>
      <c r="N340" s="97"/>
    </row>
    <row r="341" spans="1:14" ht="19.8" customHeight="1" x14ac:dyDescent="0.2">
      <c r="A341" s="52" t="s">
        <v>595</v>
      </c>
      <c r="B341" s="96" t="s">
        <v>331</v>
      </c>
      <c r="C341" s="96"/>
      <c r="D341" s="96"/>
      <c r="E341" s="96"/>
      <c r="F341" s="96"/>
      <c r="G341" s="96"/>
      <c r="H341" s="96"/>
      <c r="I341" s="96"/>
      <c r="J341" s="98"/>
      <c r="K341" s="98"/>
      <c r="L341" s="97" t="str">
        <f>IF(OR(VLOOKUP(A341,制御シート!$P$1:$S$1000,4,FALSE)=FALSE,VLOOKUP(A341,制御シート!$P$1:$S$1000,4,FALSE)=TRUE,VLOOKUP(A341,制御シート!$P$1:$S$1000,4,FALSE)=""),"",VLOOKUP(A341,制御シート!$P$1:$S$1000,4,FALSE))</f>
        <v>法令</v>
      </c>
      <c r="M341" s="97"/>
      <c r="N341" s="97"/>
    </row>
    <row r="342" spans="1:14" ht="19.8" customHeight="1" x14ac:dyDescent="0.2">
      <c r="A342" s="52" t="s">
        <v>596</v>
      </c>
      <c r="B342" s="96" t="s">
        <v>332</v>
      </c>
      <c r="C342" s="96"/>
      <c r="D342" s="96"/>
      <c r="E342" s="96"/>
      <c r="F342" s="96"/>
      <c r="G342" s="96"/>
      <c r="H342" s="96"/>
      <c r="I342" s="96"/>
      <c r="J342" s="98"/>
      <c r="K342" s="98"/>
      <c r="L342" s="97" t="str">
        <f>IF(OR(VLOOKUP(A342,制御シート!$P$1:$S$1000,4,FALSE)=FALSE,VLOOKUP(A342,制御シート!$P$1:$S$1000,4,FALSE)=TRUE,VLOOKUP(A342,制御シート!$P$1:$S$1000,4,FALSE)=""),"",VLOOKUP(A342,制御シート!$P$1:$S$1000,4,FALSE))</f>
        <v>法令</v>
      </c>
      <c r="M342" s="97"/>
      <c r="N342" s="97"/>
    </row>
    <row r="343" spans="1:14" ht="19.8" customHeight="1" x14ac:dyDescent="0.2">
      <c r="A343" s="52" t="s">
        <v>587</v>
      </c>
      <c r="B343" s="96" t="s">
        <v>55</v>
      </c>
      <c r="C343" s="96"/>
      <c r="D343" s="96"/>
      <c r="E343" s="96"/>
      <c r="F343" s="96"/>
      <c r="G343" s="96"/>
      <c r="H343" s="96"/>
      <c r="I343" s="96"/>
      <c r="J343" s="98"/>
      <c r="K343" s="98"/>
      <c r="L343" s="97" t="str">
        <f>IF(OR(VLOOKUP(A343,制御シート!$P$1:$S$1000,4,FALSE)=FALSE,VLOOKUP(A343,制御シート!$P$1:$S$1000,4,FALSE)=TRUE,VLOOKUP(A343,制御シート!$P$1:$S$1000,4,FALSE)=""),"",VLOOKUP(A343,制御シート!$P$1:$S$1000,4,FALSE))</f>
        <v>法令</v>
      </c>
      <c r="M343" s="97"/>
      <c r="N343" s="97"/>
    </row>
    <row r="344" spans="1:14" ht="19.8" customHeight="1" x14ac:dyDescent="0.2">
      <c r="A344" s="52" t="s">
        <v>588</v>
      </c>
      <c r="B344" s="96" t="s">
        <v>56</v>
      </c>
      <c r="C344" s="96"/>
      <c r="D344" s="96"/>
      <c r="E344" s="96"/>
      <c r="F344" s="96"/>
      <c r="G344" s="96"/>
      <c r="H344" s="96"/>
      <c r="I344" s="96"/>
      <c r="J344" s="98"/>
      <c r="K344" s="98"/>
      <c r="L344" s="97" t="str">
        <f>IF(OR(VLOOKUP(A344,制御シート!$P$1:$S$1000,4,FALSE)=FALSE,VLOOKUP(A344,制御シート!$P$1:$S$1000,4,FALSE)=TRUE,VLOOKUP(A344,制御シート!$P$1:$S$1000,4,FALSE)=""),"",VLOOKUP(A344,制御シート!$P$1:$S$1000,4,FALSE))</f>
        <v>法令</v>
      </c>
      <c r="M344" s="97"/>
      <c r="N344" s="97"/>
    </row>
    <row r="345" spans="1:14" ht="19.8" customHeight="1" x14ac:dyDescent="0.2">
      <c r="A345" s="52" t="s">
        <v>589</v>
      </c>
      <c r="B345" s="96" t="s">
        <v>57</v>
      </c>
      <c r="C345" s="96"/>
      <c r="D345" s="96"/>
      <c r="E345" s="96"/>
      <c r="F345" s="96"/>
      <c r="G345" s="96"/>
      <c r="H345" s="96"/>
      <c r="I345" s="96"/>
      <c r="J345" s="98"/>
      <c r="K345" s="98"/>
      <c r="L345" s="97" t="str">
        <f>IF(OR(VLOOKUP(A345,制御シート!$P$1:$S$1000,4,FALSE)=FALSE,VLOOKUP(A345,制御シート!$P$1:$S$1000,4,FALSE)=TRUE,VLOOKUP(A345,制御シート!$P$1:$S$1000,4,FALSE)=""),"",VLOOKUP(A345,制御シート!$P$1:$S$1000,4,FALSE))</f>
        <v>非該当</v>
      </c>
      <c r="M345" s="97"/>
      <c r="N345" s="97"/>
    </row>
    <row r="346" spans="1:14" ht="19.8" customHeight="1" x14ac:dyDescent="0.2">
      <c r="A346" s="52" t="s">
        <v>590</v>
      </c>
      <c r="B346" s="96" t="s">
        <v>58</v>
      </c>
      <c r="C346" s="96"/>
      <c r="D346" s="96"/>
      <c r="E346" s="96"/>
      <c r="F346" s="96"/>
      <c r="G346" s="96"/>
      <c r="H346" s="96"/>
      <c r="I346" s="96"/>
      <c r="J346" s="98"/>
      <c r="K346" s="98"/>
      <c r="L346" s="97" t="str">
        <f>IF(OR(VLOOKUP(A346,制御シート!$P$1:$S$1000,4,FALSE)=FALSE,VLOOKUP(A346,制御シート!$P$1:$S$1000,4,FALSE)=TRUE,VLOOKUP(A346,制御シート!$P$1:$S$1000,4,FALSE)=""),"",VLOOKUP(A346,制御シート!$P$1:$S$1000,4,FALSE))</f>
        <v>非該当</v>
      </c>
      <c r="M346" s="97"/>
      <c r="N346" s="97"/>
    </row>
    <row r="347" spans="1:14" ht="19.8" customHeight="1" x14ac:dyDescent="0.2">
      <c r="A347" s="52" t="s">
        <v>591</v>
      </c>
      <c r="B347" s="96" t="s">
        <v>375</v>
      </c>
      <c r="C347" s="96"/>
      <c r="D347" s="96"/>
      <c r="E347" s="96"/>
      <c r="F347" s="96"/>
      <c r="G347" s="96"/>
      <c r="H347" s="96"/>
      <c r="I347" s="96"/>
      <c r="J347" s="98"/>
      <c r="K347" s="98"/>
      <c r="L347" s="97" t="str">
        <f>IF(OR(VLOOKUP(A347,制御シート!$P$1:$S$1000,4,FALSE)=FALSE,VLOOKUP(A347,制御シート!$P$1:$S$1000,4,FALSE)=TRUE,VLOOKUP(A347,制御シート!$P$1:$S$1000,4,FALSE)=""),"",VLOOKUP(A347,制御シート!$P$1:$S$1000,4,FALSE))</f>
        <v>非該当</v>
      </c>
      <c r="M347" s="97"/>
      <c r="N347" s="97"/>
    </row>
    <row r="348" spans="1:14" ht="19.8" customHeight="1" x14ac:dyDescent="0.2">
      <c r="A348" s="52" t="s">
        <v>592</v>
      </c>
      <c r="B348" s="125" t="s">
        <v>1100</v>
      </c>
      <c r="C348" s="96"/>
      <c r="D348" s="96"/>
      <c r="E348" s="96"/>
      <c r="F348" s="96"/>
      <c r="G348" s="96"/>
      <c r="H348" s="96"/>
      <c r="I348" s="96"/>
      <c r="J348" s="98"/>
      <c r="K348" s="98"/>
      <c r="L348" s="97" t="str">
        <f>IF(OR(VLOOKUP(A348,制御シート!$P$1:$S$1000,4,FALSE)=FALSE,VLOOKUP(A348,制御シート!$P$1:$S$1000,4,FALSE)=TRUE,VLOOKUP(A348,制御シート!$P$1:$S$1000,4,FALSE)=""),"",VLOOKUP(A348,制御シート!$P$1:$S$1000,4,FALSE))</f>
        <v>非該当</v>
      </c>
      <c r="M348" s="97"/>
      <c r="N348" s="97"/>
    </row>
    <row r="349" spans="1:14" ht="19.8" customHeight="1" x14ac:dyDescent="0.2">
      <c r="A349" s="52" t="s">
        <v>593</v>
      </c>
      <c r="B349" s="96" t="s">
        <v>53</v>
      </c>
      <c r="C349" s="96"/>
      <c r="D349" s="96"/>
      <c r="E349" s="96"/>
      <c r="F349" s="96"/>
      <c r="G349" s="96"/>
      <c r="H349" s="96"/>
      <c r="I349" s="96"/>
      <c r="J349" s="98"/>
      <c r="K349" s="98"/>
      <c r="L349" s="97" t="str">
        <f>IF(OR(VLOOKUP(A349,制御シート!$P$1:$S$1000,4,FALSE)=FALSE,VLOOKUP(A349,制御シート!$P$1:$S$1000,4,FALSE)=TRUE,VLOOKUP(A349,制御シート!$P$1:$S$1000,4,FALSE)=""),"",VLOOKUP(A349,制御シート!$P$1:$S$1000,4,FALSE))</f>
        <v>非該当</v>
      </c>
      <c r="M349" s="97"/>
      <c r="N349" s="97"/>
    </row>
    <row r="350" spans="1:14" ht="19.8" customHeight="1" x14ac:dyDescent="0.2">
      <c r="A350" s="52" t="s">
        <v>594</v>
      </c>
      <c r="B350" s="96" t="s">
        <v>918</v>
      </c>
      <c r="C350" s="96"/>
      <c r="D350" s="96"/>
      <c r="E350" s="96"/>
      <c r="F350" s="96"/>
      <c r="G350" s="96"/>
      <c r="H350" s="96"/>
      <c r="I350" s="96"/>
      <c r="J350" s="98"/>
      <c r="K350" s="98"/>
      <c r="L350" s="97" t="str">
        <f>IF(OR(VLOOKUP(A350,制御シート!$P$1:$S$1000,4,FALSE)=FALSE,VLOOKUP(A350,制御シート!$P$1:$S$1000,4,FALSE)=TRUE,VLOOKUP(A350,制御シート!$P$1:$S$1000,4,FALSE)=""),"",VLOOKUP(A350,制御シート!$P$1:$S$1000,4,FALSE))</f>
        <v/>
      </c>
      <c r="M350" s="97"/>
      <c r="N350" s="97"/>
    </row>
    <row r="351" spans="1:14" ht="19.8" customHeight="1" x14ac:dyDescent="0.2">
      <c r="A351" s="52" t="s">
        <v>915</v>
      </c>
      <c r="B351" s="96" t="s">
        <v>767</v>
      </c>
      <c r="C351" s="96"/>
      <c r="D351" s="96"/>
      <c r="E351" s="96"/>
      <c r="F351" s="96"/>
      <c r="G351" s="96"/>
      <c r="H351" s="96"/>
      <c r="I351" s="96"/>
      <c r="J351" s="98"/>
      <c r="K351" s="98"/>
      <c r="L351" s="97" t="str">
        <f>IF(OR(VLOOKUP(A351,制御シート!$P$1:$S$1000,4,FALSE)=FALSE,VLOOKUP(A351,制御シート!$P$1:$S$1000,4,FALSE)=TRUE,VLOOKUP(A351,制御シート!$P$1:$S$1000,4,FALSE)=""),"",VLOOKUP(A351,制御シート!$P$1:$S$1000,4,FALSE))</f>
        <v/>
      </c>
      <c r="M351" s="97"/>
      <c r="N351" s="97"/>
    </row>
    <row r="352" spans="1:14" ht="19.8" customHeight="1" x14ac:dyDescent="0.2">
      <c r="A352" s="52" t="s">
        <v>916</v>
      </c>
      <c r="B352" s="96" t="s">
        <v>770</v>
      </c>
      <c r="C352" s="96"/>
      <c r="D352" s="96"/>
      <c r="E352" s="96"/>
      <c r="F352" s="96"/>
      <c r="G352" s="96"/>
      <c r="H352" s="96"/>
      <c r="I352" s="96"/>
      <c r="J352" s="98"/>
      <c r="K352" s="98"/>
      <c r="L352" s="97" t="str">
        <f>IF(OR(VLOOKUP(A352,制御シート!$P$1:$S$1000,4,FALSE)=FALSE,VLOOKUP(A352,制御シート!$P$1:$S$1000,4,FALSE)=TRUE,VLOOKUP(A352,制御シート!$P$1:$S$1000,4,FALSE)=""),"",VLOOKUP(A352,制御シート!$P$1:$S$1000,4,FALSE))</f>
        <v>非該当</v>
      </c>
      <c r="M352" s="97"/>
      <c r="N352" s="97"/>
    </row>
    <row r="353" spans="1:14" ht="19.8" customHeight="1" x14ac:dyDescent="0.2">
      <c r="A353" s="52" t="s">
        <v>917</v>
      </c>
      <c r="B353" s="96" t="s">
        <v>25</v>
      </c>
      <c r="C353" s="96"/>
      <c r="D353" s="96"/>
      <c r="E353" s="96"/>
      <c r="F353" s="96"/>
      <c r="G353" s="96"/>
      <c r="H353" s="96"/>
      <c r="I353" s="96"/>
      <c r="J353" s="98"/>
      <c r="K353" s="98"/>
      <c r="L353" s="97" t="str">
        <f>IF(OR(VLOOKUP(A353,制御シート!$P$1:$S$1000,4,FALSE)=FALSE,VLOOKUP(A353,制御シート!$P$1:$S$1000,4,FALSE)=TRUE,VLOOKUP(A353,制御シート!$P$1:$S$1000,4,FALSE)=""),"",VLOOKUP(A353,制御シート!$P$1:$S$1000,4,FALSE))</f>
        <v/>
      </c>
      <c r="M353" s="97"/>
      <c r="N353" s="97"/>
    </row>
    <row r="354" spans="1:14" ht="19.8" customHeight="1" x14ac:dyDescent="0.2"/>
    <row r="355" spans="1:14" ht="19.8" customHeight="1" x14ac:dyDescent="0.2">
      <c r="A355" s="37" t="s">
        <v>1101</v>
      </c>
    </row>
    <row r="356" spans="1:14" ht="19.8" customHeight="1" x14ac:dyDescent="0.2">
      <c r="A356" s="37" t="s">
        <v>1102</v>
      </c>
      <c r="M356" s="35"/>
    </row>
    <row r="357" spans="1:14" ht="19.8" customHeight="1" x14ac:dyDescent="0.2">
      <c r="A357" s="46" t="s">
        <v>1076</v>
      </c>
      <c r="B357" s="99" t="s">
        <v>379</v>
      </c>
      <c r="C357" s="99"/>
      <c r="D357" s="99"/>
      <c r="E357" s="99"/>
      <c r="F357" s="99"/>
      <c r="G357" s="99"/>
      <c r="H357" s="99"/>
      <c r="I357" s="99"/>
      <c r="J357" s="99" t="s">
        <v>1064</v>
      </c>
      <c r="K357" s="99"/>
      <c r="L357" s="99" t="s">
        <v>380</v>
      </c>
      <c r="M357" s="99"/>
      <c r="N357" s="99"/>
    </row>
    <row r="358" spans="1:14" ht="19.8" customHeight="1" x14ac:dyDescent="0.2">
      <c r="A358" s="47" t="s">
        <v>230</v>
      </c>
      <c r="B358" s="121" t="s">
        <v>256</v>
      </c>
      <c r="C358" s="122"/>
      <c r="D358" s="122"/>
      <c r="E358" s="122"/>
      <c r="F358" s="122"/>
      <c r="G358" s="122"/>
      <c r="H358" s="122"/>
      <c r="I358" s="123"/>
      <c r="J358" s="118"/>
      <c r="K358" s="119"/>
      <c r="L358" s="118" t="str">
        <f>IF(OR(VLOOKUP(A358,制御シート!$P$1:$S$1000,4,FALSE)=FALSE,VLOOKUP(A358,制御シート!$P$1:$S$1000,4,FALSE)=TRUE,VLOOKUP(A358,制御シート!$P$1:$S$1000,4,FALSE)=""),"",VLOOKUP(A358,制御シート!$P$1:$S$1000,4,FALSE))</f>
        <v/>
      </c>
      <c r="M358" s="124"/>
      <c r="N358" s="119"/>
    </row>
    <row r="359" spans="1:14" ht="19.8" customHeight="1" x14ac:dyDescent="0.2">
      <c r="A359" s="47" t="s">
        <v>231</v>
      </c>
      <c r="B359" s="121" t="s">
        <v>59</v>
      </c>
      <c r="C359" s="122"/>
      <c r="D359" s="122"/>
      <c r="E359" s="122"/>
      <c r="F359" s="122"/>
      <c r="G359" s="122"/>
      <c r="H359" s="122"/>
      <c r="I359" s="123"/>
      <c r="J359" s="118"/>
      <c r="K359" s="119"/>
      <c r="L359" s="118" t="str">
        <f>IF(OR(VLOOKUP(A359,制御シート!$P$1:$S$1000,4,FALSE)=FALSE,VLOOKUP(A359,制御シート!$P$1:$S$1000,4,FALSE)=TRUE,VLOOKUP(A359,制御シート!$P$1:$S$1000,4,FALSE)=""),"",VLOOKUP(A359,制御シート!$P$1:$S$1000,4,FALSE))</f>
        <v/>
      </c>
      <c r="M359" s="124"/>
      <c r="N359" s="119"/>
    </row>
    <row r="360" spans="1:14" ht="19.8" customHeight="1" x14ac:dyDescent="0.2"/>
    <row r="361" spans="1:14" ht="19.8" customHeight="1" x14ac:dyDescent="0.2">
      <c r="A361" s="37" t="s">
        <v>1103</v>
      </c>
      <c r="M361" s="35"/>
    </row>
    <row r="362" spans="1:14" ht="19.8" customHeight="1" x14ac:dyDescent="0.2">
      <c r="A362" s="46" t="s">
        <v>1076</v>
      </c>
      <c r="B362" s="99" t="s">
        <v>379</v>
      </c>
      <c r="C362" s="99"/>
      <c r="D362" s="99"/>
      <c r="E362" s="99"/>
      <c r="F362" s="99"/>
      <c r="G362" s="99"/>
      <c r="H362" s="99"/>
      <c r="I362" s="99"/>
      <c r="J362" s="99" t="s">
        <v>1064</v>
      </c>
      <c r="K362" s="99"/>
      <c r="L362" s="99" t="s">
        <v>380</v>
      </c>
      <c r="M362" s="99"/>
      <c r="N362" s="99"/>
    </row>
    <row r="363" spans="1:14" ht="19.8" customHeight="1" x14ac:dyDescent="0.2">
      <c r="A363" s="52" t="s">
        <v>232</v>
      </c>
      <c r="B363" s="96" t="s">
        <v>60</v>
      </c>
      <c r="C363" s="96"/>
      <c r="D363" s="96"/>
      <c r="E363" s="96"/>
      <c r="F363" s="96"/>
      <c r="G363" s="96"/>
      <c r="H363" s="96"/>
      <c r="I363" s="96"/>
      <c r="J363" s="98"/>
      <c r="K363" s="98"/>
      <c r="L363" s="97" t="str">
        <f>IF(OR(VLOOKUP(A363,制御シート!$P$1:$S$1000,4,FALSE)=FALSE,VLOOKUP(A363,制御シート!$P$1:$S$1000,4,FALSE)=TRUE,VLOOKUP(A363,制御シート!$P$1:$S$1000,4,FALSE)=""),"",VLOOKUP(A363,制御シート!$P$1:$S$1000,4,FALSE))</f>
        <v/>
      </c>
      <c r="M363" s="97"/>
      <c r="N363" s="97"/>
    </row>
    <row r="364" spans="1:14" ht="19.8" customHeight="1" x14ac:dyDescent="0.2">
      <c r="A364" s="52" t="s">
        <v>233</v>
      </c>
      <c r="B364" s="96" t="s">
        <v>61</v>
      </c>
      <c r="C364" s="96"/>
      <c r="D364" s="96"/>
      <c r="E364" s="96"/>
      <c r="F364" s="96"/>
      <c r="G364" s="96"/>
      <c r="H364" s="96"/>
      <c r="I364" s="96"/>
      <c r="J364" s="98"/>
      <c r="K364" s="98"/>
      <c r="L364" s="97" t="str">
        <f>IF(OR(VLOOKUP(A364,制御シート!$P$1:$S$1000,4,FALSE)=FALSE,VLOOKUP(A364,制御シート!$P$1:$S$1000,4,FALSE)=TRUE,VLOOKUP(A364,制御シート!$P$1:$S$1000,4,FALSE)=""),"",VLOOKUP(A364,制御シート!$P$1:$S$1000,4,FALSE))</f>
        <v/>
      </c>
      <c r="M364" s="97"/>
      <c r="N364" s="97"/>
    </row>
    <row r="365" spans="1:14" ht="19.8" customHeight="1" x14ac:dyDescent="0.2">
      <c r="A365" s="52" t="s">
        <v>617</v>
      </c>
      <c r="B365" s="96" t="s">
        <v>62</v>
      </c>
      <c r="C365" s="96"/>
      <c r="D365" s="96"/>
      <c r="E365" s="96"/>
      <c r="F365" s="96"/>
      <c r="G365" s="96"/>
      <c r="H365" s="96"/>
      <c r="I365" s="96"/>
      <c r="J365" s="98"/>
      <c r="K365" s="98"/>
      <c r="L365" s="97" t="str">
        <f>IF(OR(VLOOKUP(A365,制御シート!$P$1:$S$1000,4,FALSE)=FALSE,VLOOKUP(A365,制御シート!$P$1:$S$1000,4,FALSE)=TRUE,VLOOKUP(A365,制御シート!$P$1:$S$1000,4,FALSE)=""),"",VLOOKUP(A365,制御シート!$P$1:$S$1000,4,FALSE))</f>
        <v/>
      </c>
      <c r="M365" s="97"/>
      <c r="N365" s="97"/>
    </row>
    <row r="366" spans="1:14" ht="19.8" customHeight="1" x14ac:dyDescent="0.2">
      <c r="A366" s="52" t="s">
        <v>618</v>
      </c>
      <c r="B366" s="96" t="s">
        <v>63</v>
      </c>
      <c r="C366" s="96"/>
      <c r="D366" s="96"/>
      <c r="E366" s="96"/>
      <c r="F366" s="96"/>
      <c r="G366" s="96"/>
      <c r="H366" s="96"/>
      <c r="I366" s="96"/>
      <c r="J366" s="98"/>
      <c r="K366" s="98"/>
      <c r="L366" s="97" t="str">
        <f>IF(OR(VLOOKUP(A366,制御シート!$P$1:$S$1000,4,FALSE)=FALSE,VLOOKUP(A366,制御シート!$P$1:$S$1000,4,FALSE)=TRUE,VLOOKUP(A366,制御シート!$P$1:$S$1000,4,FALSE)=""),"",VLOOKUP(A366,制御シート!$P$1:$S$1000,4,FALSE))</f>
        <v/>
      </c>
      <c r="M366" s="97"/>
      <c r="N366" s="97"/>
    </row>
    <row r="367" spans="1:14" ht="19.8" customHeight="1" x14ac:dyDescent="0.2">
      <c r="A367" s="52" t="s">
        <v>619</v>
      </c>
      <c r="B367" s="96" t="s">
        <v>64</v>
      </c>
      <c r="C367" s="96"/>
      <c r="D367" s="96"/>
      <c r="E367" s="96"/>
      <c r="F367" s="96"/>
      <c r="G367" s="96"/>
      <c r="H367" s="96"/>
      <c r="I367" s="96"/>
      <c r="J367" s="98"/>
      <c r="K367" s="98"/>
      <c r="L367" s="97" t="str">
        <f>IF(OR(VLOOKUP(A367,制御シート!$P$1:$S$1000,4,FALSE)=FALSE,VLOOKUP(A367,制御シート!$P$1:$S$1000,4,FALSE)=TRUE,VLOOKUP(A367,制御シート!$P$1:$S$1000,4,FALSE)=""),"",VLOOKUP(A367,制御シート!$P$1:$S$1000,4,FALSE))</f>
        <v>非該当</v>
      </c>
      <c r="M367" s="97"/>
      <c r="N367" s="97"/>
    </row>
    <row r="368" spans="1:14" ht="19.8" customHeight="1" x14ac:dyDescent="0.2">
      <c r="A368" s="52" t="s">
        <v>620</v>
      </c>
      <c r="B368" s="96" t="s">
        <v>65</v>
      </c>
      <c r="C368" s="96"/>
      <c r="D368" s="96"/>
      <c r="E368" s="96"/>
      <c r="F368" s="96"/>
      <c r="G368" s="96"/>
      <c r="H368" s="96"/>
      <c r="I368" s="96"/>
      <c r="J368" s="98"/>
      <c r="K368" s="98"/>
      <c r="L368" s="97" t="str">
        <f>IF(OR(VLOOKUP(A368,制御シート!$P$1:$S$1000,4,FALSE)=FALSE,VLOOKUP(A368,制御シート!$P$1:$S$1000,4,FALSE)=TRUE,VLOOKUP(A368,制御シート!$P$1:$S$1000,4,FALSE)=""),"",VLOOKUP(A368,制御シート!$P$1:$S$1000,4,FALSE))</f>
        <v/>
      </c>
      <c r="M368" s="97"/>
      <c r="N368" s="97"/>
    </row>
    <row r="369" spans="1:14" ht="19.8" customHeight="1" x14ac:dyDescent="0.2">
      <c r="A369" s="52" t="s">
        <v>621</v>
      </c>
      <c r="B369" s="96" t="s">
        <v>66</v>
      </c>
      <c r="C369" s="96"/>
      <c r="D369" s="96"/>
      <c r="E369" s="96"/>
      <c r="F369" s="96"/>
      <c r="G369" s="96"/>
      <c r="H369" s="96"/>
      <c r="I369" s="96"/>
      <c r="J369" s="98"/>
      <c r="K369" s="98"/>
      <c r="L369" s="97" t="str">
        <f>IF(OR(VLOOKUP(A369,制御シート!$P$1:$S$1000,4,FALSE)=FALSE,VLOOKUP(A369,制御シート!$P$1:$S$1000,4,FALSE)=TRUE,VLOOKUP(A369,制御シート!$P$1:$S$1000,4,FALSE)=""),"",VLOOKUP(A369,制御シート!$P$1:$S$1000,4,FALSE))</f>
        <v/>
      </c>
      <c r="M369" s="97"/>
      <c r="N369" s="97"/>
    </row>
    <row r="370" spans="1:14" ht="19.8" customHeight="1" x14ac:dyDescent="0.2">
      <c r="A370" s="52" t="s">
        <v>622</v>
      </c>
      <c r="B370" s="96" t="s">
        <v>67</v>
      </c>
      <c r="C370" s="96"/>
      <c r="D370" s="96"/>
      <c r="E370" s="96"/>
      <c r="F370" s="96"/>
      <c r="G370" s="96"/>
      <c r="H370" s="96"/>
      <c r="I370" s="96"/>
      <c r="J370" s="98"/>
      <c r="K370" s="98"/>
      <c r="L370" s="97" t="str">
        <f>IF(OR(VLOOKUP(A370,制御シート!$P$1:$S$1000,4,FALSE)=FALSE,VLOOKUP(A370,制御シート!$P$1:$S$1000,4,FALSE)=TRUE,VLOOKUP(A370,制御シート!$P$1:$S$1000,4,FALSE)=""),"",VLOOKUP(A370,制御シート!$P$1:$S$1000,4,FALSE))</f>
        <v/>
      </c>
      <c r="M370" s="97"/>
      <c r="N370" s="97"/>
    </row>
    <row r="371" spans="1:14" ht="19.8" customHeight="1" x14ac:dyDescent="0.2">
      <c r="A371" s="52" t="s">
        <v>623</v>
      </c>
      <c r="B371" s="96" t="s">
        <v>68</v>
      </c>
      <c r="C371" s="96"/>
      <c r="D371" s="96"/>
      <c r="E371" s="96"/>
      <c r="F371" s="96"/>
      <c r="G371" s="96"/>
      <c r="H371" s="96"/>
      <c r="I371" s="96"/>
      <c r="J371" s="98"/>
      <c r="K371" s="98"/>
      <c r="L371" s="97" t="str">
        <f>IF(OR(VLOOKUP(A371,制御シート!$P$1:$S$1000,4,FALSE)=FALSE,VLOOKUP(A371,制御シート!$P$1:$S$1000,4,FALSE)=TRUE,VLOOKUP(A371,制御シート!$P$1:$S$1000,4,FALSE)=""),"",VLOOKUP(A371,制御シート!$P$1:$S$1000,4,FALSE))</f>
        <v/>
      </c>
      <c r="M371" s="97"/>
      <c r="N371" s="97"/>
    </row>
    <row r="372" spans="1:14" ht="19.8" customHeight="1" x14ac:dyDescent="0.2">
      <c r="A372" s="52" t="s">
        <v>624</v>
      </c>
      <c r="B372" s="96" t="s">
        <v>25</v>
      </c>
      <c r="C372" s="96"/>
      <c r="D372" s="96"/>
      <c r="E372" s="96"/>
      <c r="F372" s="96"/>
      <c r="G372" s="96"/>
      <c r="H372" s="96"/>
      <c r="I372" s="96"/>
      <c r="J372" s="98"/>
      <c r="K372" s="98"/>
      <c r="L372" s="97" t="str">
        <f>IF(OR(VLOOKUP(A372,制御シート!$P$1:$S$1000,4,FALSE)=FALSE,VLOOKUP(A372,制御シート!$P$1:$S$1000,4,FALSE)=TRUE,VLOOKUP(A372,制御シート!$P$1:$S$1000,4,FALSE)=""),"",VLOOKUP(A372,制御シート!$P$1:$S$1000,4,FALSE))</f>
        <v/>
      </c>
      <c r="M372" s="97"/>
      <c r="N372" s="97"/>
    </row>
    <row r="373" spans="1:14" ht="19.8" customHeight="1" x14ac:dyDescent="0.2"/>
    <row r="374" spans="1:14" ht="19.8" customHeight="1" x14ac:dyDescent="0.2">
      <c r="A374" s="37" t="s">
        <v>1104</v>
      </c>
      <c r="M374" s="35"/>
    </row>
    <row r="375" spans="1:14" ht="19.8" customHeight="1" x14ac:dyDescent="0.2">
      <c r="A375" s="46" t="s">
        <v>1076</v>
      </c>
      <c r="B375" s="99" t="s">
        <v>379</v>
      </c>
      <c r="C375" s="99"/>
      <c r="D375" s="99"/>
      <c r="E375" s="99"/>
      <c r="F375" s="99"/>
      <c r="G375" s="99"/>
      <c r="H375" s="99"/>
      <c r="I375" s="99"/>
      <c r="J375" s="99" t="s">
        <v>1064</v>
      </c>
      <c r="K375" s="99"/>
      <c r="L375" s="99" t="s">
        <v>380</v>
      </c>
      <c r="M375" s="99"/>
      <c r="N375" s="99"/>
    </row>
    <row r="376" spans="1:14" ht="19.8" customHeight="1" x14ac:dyDescent="0.2">
      <c r="A376" s="52" t="s">
        <v>234</v>
      </c>
      <c r="B376" s="96" t="s">
        <v>255</v>
      </c>
      <c r="C376" s="96"/>
      <c r="D376" s="96"/>
      <c r="E376" s="96"/>
      <c r="F376" s="96"/>
      <c r="G376" s="96"/>
      <c r="H376" s="96"/>
      <c r="I376" s="96"/>
      <c r="J376" s="98"/>
      <c r="K376" s="98"/>
      <c r="L376" s="97" t="str">
        <f>IF(OR(VLOOKUP(A376,制御シート!$P$1:$S$1000,4,FALSE)=FALSE,VLOOKUP(A376,制御シート!$P$1:$S$1000,4,FALSE)=TRUE,VLOOKUP(A376,制御シート!$P$1:$S$1000,4,FALSE)=""),"",VLOOKUP(A376,制御シート!$P$1:$S$1000,4,FALSE))</f>
        <v/>
      </c>
      <c r="M376" s="97"/>
      <c r="N376" s="97"/>
    </row>
    <row r="377" spans="1:14" ht="19.8" customHeight="1" x14ac:dyDescent="0.2">
      <c r="A377" s="52" t="s">
        <v>235</v>
      </c>
      <c r="B377" s="96" t="s">
        <v>254</v>
      </c>
      <c r="C377" s="96"/>
      <c r="D377" s="96"/>
      <c r="E377" s="96"/>
      <c r="F377" s="96"/>
      <c r="G377" s="96"/>
      <c r="H377" s="96"/>
      <c r="I377" s="96"/>
      <c r="J377" s="98"/>
      <c r="K377" s="98"/>
      <c r="L377" s="97" t="str">
        <f>IF(OR(VLOOKUP(A377,制御シート!$P$1:$S$1000,4,FALSE)=FALSE,VLOOKUP(A377,制御シート!$P$1:$S$1000,4,FALSE)=TRUE,VLOOKUP(A377,制御シート!$P$1:$S$1000,4,FALSE)=""),"",VLOOKUP(A377,制御シート!$P$1:$S$1000,4,FALSE))</f>
        <v/>
      </c>
      <c r="M377" s="97"/>
      <c r="N377" s="97"/>
    </row>
    <row r="378" spans="1:14" ht="19.8" customHeight="1" x14ac:dyDescent="0.2">
      <c r="A378" s="52" t="s">
        <v>625</v>
      </c>
      <c r="B378" s="96" t="s">
        <v>336</v>
      </c>
      <c r="C378" s="96"/>
      <c r="D378" s="96"/>
      <c r="E378" s="96"/>
      <c r="F378" s="96"/>
      <c r="G378" s="96"/>
      <c r="H378" s="96"/>
      <c r="I378" s="96"/>
      <c r="J378" s="98"/>
      <c r="K378" s="98"/>
      <c r="L378" s="97" t="str">
        <f>IF(OR(VLOOKUP(A378,制御シート!$P$1:$S$1000,4,FALSE)=FALSE,VLOOKUP(A378,制御シート!$P$1:$S$1000,4,FALSE)=TRUE,VLOOKUP(A378,制御シート!$P$1:$S$1000,4,FALSE)=""),"",VLOOKUP(A378,制御シート!$P$1:$S$1000,4,FALSE))</f>
        <v/>
      </c>
      <c r="M378" s="97"/>
      <c r="N378" s="97"/>
    </row>
    <row r="379" spans="1:14" ht="19.8" customHeight="1" x14ac:dyDescent="0.2">
      <c r="A379" s="52" t="s">
        <v>627</v>
      </c>
      <c r="B379" s="96" t="s">
        <v>337</v>
      </c>
      <c r="C379" s="96"/>
      <c r="D379" s="96"/>
      <c r="E379" s="96"/>
      <c r="F379" s="96"/>
      <c r="G379" s="96"/>
      <c r="H379" s="96"/>
      <c r="I379" s="96"/>
      <c r="J379" s="98"/>
      <c r="K379" s="98"/>
      <c r="L379" s="97" t="str">
        <f>IF(OR(VLOOKUP(A379,制御シート!$P$1:$S$1000,4,FALSE)=FALSE,VLOOKUP(A379,制御シート!$P$1:$S$1000,4,FALSE)=TRUE,VLOOKUP(A379,制御シート!$P$1:$S$1000,4,FALSE)=""),"",VLOOKUP(A379,制御シート!$P$1:$S$1000,4,FALSE))</f>
        <v/>
      </c>
      <c r="M379" s="97"/>
      <c r="N379" s="97"/>
    </row>
    <row r="380" spans="1:14" ht="19.8" customHeight="1" x14ac:dyDescent="0.2">
      <c r="A380" s="52" t="s">
        <v>629</v>
      </c>
      <c r="B380" s="96" t="s">
        <v>338</v>
      </c>
      <c r="C380" s="96"/>
      <c r="D380" s="96"/>
      <c r="E380" s="96"/>
      <c r="F380" s="96"/>
      <c r="G380" s="96"/>
      <c r="H380" s="96"/>
      <c r="I380" s="96"/>
      <c r="J380" s="98"/>
      <c r="K380" s="98"/>
      <c r="L380" s="97" t="str">
        <f>IF(OR(VLOOKUP(A380,制御シート!$P$1:$S$1000,4,FALSE)=FALSE,VLOOKUP(A380,制御シート!$P$1:$S$1000,4,FALSE)=TRUE,VLOOKUP(A380,制御シート!$P$1:$S$1000,4,FALSE)=""),"",VLOOKUP(A380,制御シート!$P$1:$S$1000,4,FALSE))</f>
        <v/>
      </c>
      <c r="M380" s="97"/>
      <c r="N380" s="97"/>
    </row>
    <row r="381" spans="1:14" ht="19.8" customHeight="1" x14ac:dyDescent="0.2">
      <c r="A381" s="52" t="s">
        <v>631</v>
      </c>
      <c r="B381" s="96" t="s">
        <v>339</v>
      </c>
      <c r="C381" s="96"/>
      <c r="D381" s="96"/>
      <c r="E381" s="96"/>
      <c r="F381" s="96"/>
      <c r="G381" s="96"/>
      <c r="H381" s="96"/>
      <c r="I381" s="96"/>
      <c r="J381" s="98"/>
      <c r="K381" s="98"/>
      <c r="L381" s="97" t="str">
        <f>IF(OR(VLOOKUP(A381,制御シート!$P$1:$S$1000,4,FALSE)=FALSE,VLOOKUP(A381,制御シート!$P$1:$S$1000,4,FALSE)=TRUE,VLOOKUP(A381,制御シート!$P$1:$S$1000,4,FALSE)=""),"",VLOOKUP(A381,制御シート!$P$1:$S$1000,4,FALSE))</f>
        <v/>
      </c>
      <c r="M381" s="97"/>
      <c r="N381" s="97"/>
    </row>
    <row r="382" spans="1:14" ht="19.8" customHeight="1" x14ac:dyDescent="0.2">
      <c r="A382" s="52" t="s">
        <v>634</v>
      </c>
      <c r="B382" s="96" t="s">
        <v>333</v>
      </c>
      <c r="C382" s="96"/>
      <c r="D382" s="96"/>
      <c r="E382" s="96"/>
      <c r="F382" s="96"/>
      <c r="G382" s="96"/>
      <c r="H382" s="96"/>
      <c r="I382" s="96"/>
      <c r="J382" s="98"/>
      <c r="K382" s="98"/>
      <c r="L382" s="97" t="str">
        <f>IF(OR(VLOOKUP(A382,制御シート!$P$1:$S$1000,4,FALSE)=FALSE,VLOOKUP(A382,制御シート!$P$1:$S$1000,4,FALSE)=TRUE,VLOOKUP(A382,制御シート!$P$1:$S$1000,4,FALSE)=""),"",VLOOKUP(A382,制御シート!$P$1:$S$1000,4,FALSE))</f>
        <v>非該当</v>
      </c>
      <c r="M382" s="97"/>
      <c r="N382" s="97"/>
    </row>
    <row r="383" spans="1:14" ht="19.8" customHeight="1" x14ac:dyDescent="0.2">
      <c r="A383" s="52" t="s">
        <v>635</v>
      </c>
      <c r="B383" s="96" t="s">
        <v>334</v>
      </c>
      <c r="C383" s="96"/>
      <c r="D383" s="96"/>
      <c r="E383" s="96"/>
      <c r="F383" s="96"/>
      <c r="G383" s="96"/>
      <c r="H383" s="96"/>
      <c r="I383" s="96"/>
      <c r="J383" s="98"/>
      <c r="K383" s="98"/>
      <c r="L383" s="97" t="str">
        <f>IF(OR(VLOOKUP(A383,制御シート!$P$1:$S$1000,4,FALSE)=FALSE,VLOOKUP(A383,制御シート!$P$1:$S$1000,4,FALSE)=TRUE,VLOOKUP(A383,制御シート!$P$1:$S$1000,4,FALSE)=""),"",VLOOKUP(A383,制御シート!$P$1:$S$1000,4,FALSE))</f>
        <v>非該当</v>
      </c>
      <c r="M383" s="97"/>
      <c r="N383" s="97"/>
    </row>
    <row r="384" spans="1:14" ht="19.8" customHeight="1" x14ac:dyDescent="0.2">
      <c r="A384" s="52" t="s">
        <v>626</v>
      </c>
      <c r="B384" s="96" t="s">
        <v>335</v>
      </c>
      <c r="C384" s="96"/>
      <c r="D384" s="96"/>
      <c r="E384" s="96"/>
      <c r="F384" s="96"/>
      <c r="G384" s="96"/>
      <c r="H384" s="96"/>
      <c r="I384" s="96"/>
      <c r="J384" s="98"/>
      <c r="K384" s="98"/>
      <c r="L384" s="97" t="str">
        <f>IF(OR(VLOOKUP(A384,制御シート!$P$1:$S$1000,4,FALSE)=FALSE,VLOOKUP(A384,制御シート!$P$1:$S$1000,4,FALSE)=TRUE,VLOOKUP(A384,制御シート!$P$1:$S$1000,4,FALSE)=""),"",VLOOKUP(A384,制御シート!$P$1:$S$1000,4,FALSE))</f>
        <v>非該当</v>
      </c>
      <c r="M384" s="97"/>
      <c r="N384" s="97"/>
    </row>
    <row r="385" spans="1:14" ht="19.8" customHeight="1" x14ac:dyDescent="0.2">
      <c r="A385" s="52" t="s">
        <v>628</v>
      </c>
      <c r="B385" s="96" t="s">
        <v>69</v>
      </c>
      <c r="C385" s="96"/>
      <c r="D385" s="96"/>
      <c r="E385" s="96"/>
      <c r="F385" s="96"/>
      <c r="G385" s="96"/>
      <c r="H385" s="96"/>
      <c r="I385" s="96"/>
      <c r="J385" s="98"/>
      <c r="K385" s="98"/>
      <c r="L385" s="97" t="str">
        <f>IF(OR(VLOOKUP(A385,制御シート!$P$1:$S$1000,4,FALSE)=FALSE,VLOOKUP(A385,制御シート!$P$1:$S$1000,4,FALSE)=TRUE,VLOOKUP(A385,制御シート!$P$1:$S$1000,4,FALSE)=""),"",VLOOKUP(A385,制御シート!$P$1:$S$1000,4,FALSE))</f>
        <v>非該当</v>
      </c>
      <c r="M385" s="97"/>
      <c r="N385" s="97"/>
    </row>
    <row r="386" spans="1:14" ht="19.8" customHeight="1" x14ac:dyDescent="0.2">
      <c r="A386" s="52" t="s">
        <v>630</v>
      </c>
      <c r="B386" s="96" t="s">
        <v>604</v>
      </c>
      <c r="C386" s="96"/>
      <c r="D386" s="96"/>
      <c r="E386" s="96"/>
      <c r="F386" s="96"/>
      <c r="G386" s="96"/>
      <c r="H386" s="96"/>
      <c r="I386" s="96"/>
      <c r="J386" s="98"/>
      <c r="K386" s="98"/>
      <c r="L386" s="97" t="str">
        <f>IF(OR(VLOOKUP(A386,制御シート!$P$1:$S$1000,4,FALSE)=FALSE,VLOOKUP(A386,制御シート!$P$1:$S$1000,4,FALSE)=TRUE,VLOOKUP(A386,制御シート!$P$1:$S$1000,4,FALSE)=""),"",VLOOKUP(A386,制御シート!$P$1:$S$1000,4,FALSE))</f>
        <v>非該当</v>
      </c>
      <c r="M386" s="97"/>
      <c r="N386" s="97"/>
    </row>
    <row r="387" spans="1:14" ht="19.8" customHeight="1" x14ac:dyDescent="0.2">
      <c r="A387" s="52" t="s">
        <v>632</v>
      </c>
      <c r="B387" s="96" t="s">
        <v>605</v>
      </c>
      <c r="C387" s="96"/>
      <c r="D387" s="96"/>
      <c r="E387" s="96"/>
      <c r="F387" s="96"/>
      <c r="G387" s="96"/>
      <c r="H387" s="96"/>
      <c r="I387" s="96"/>
      <c r="J387" s="98"/>
      <c r="K387" s="98"/>
      <c r="L387" s="97" t="str">
        <f>IF(OR(VLOOKUP(A387,制御シート!$P$1:$S$1000,4,FALSE)=FALSE,VLOOKUP(A387,制御シート!$P$1:$S$1000,4,FALSE)=TRUE,VLOOKUP(A387,制御シート!$P$1:$S$1000,4,FALSE)=""),"",VLOOKUP(A387,制御シート!$P$1:$S$1000,4,FALSE))</f>
        <v>非該当</v>
      </c>
      <c r="M387" s="97"/>
      <c r="N387" s="97"/>
    </row>
    <row r="388" spans="1:14" ht="19.8" customHeight="1" x14ac:dyDescent="0.2">
      <c r="A388" s="52" t="s">
        <v>633</v>
      </c>
      <c r="B388" s="96" t="s">
        <v>30</v>
      </c>
      <c r="C388" s="96"/>
      <c r="D388" s="96"/>
      <c r="E388" s="96"/>
      <c r="F388" s="96"/>
      <c r="G388" s="96"/>
      <c r="H388" s="96"/>
      <c r="I388" s="96"/>
      <c r="J388" s="98"/>
      <c r="K388" s="98"/>
      <c r="L388" s="97" t="str">
        <f>IF(OR(VLOOKUP(A388,制御シート!$P$1:$S$1000,4,FALSE)=FALSE,VLOOKUP(A388,制御シート!$P$1:$S$1000,4,FALSE)=TRUE,VLOOKUP(A388,制御シート!$P$1:$S$1000,4,FALSE)=""),"",VLOOKUP(A388,制御シート!$P$1:$S$1000,4,FALSE))</f>
        <v/>
      </c>
      <c r="M388" s="97"/>
      <c r="N388" s="97"/>
    </row>
    <row r="389" spans="1:14" ht="19.8" customHeight="1" x14ac:dyDescent="0.2"/>
    <row r="390" spans="1:14" ht="19.8" customHeight="1" x14ac:dyDescent="0.2">
      <c r="A390" s="37" t="s">
        <v>1105</v>
      </c>
      <c r="M390" s="35"/>
    </row>
    <row r="391" spans="1:14" ht="19.8" customHeight="1" x14ac:dyDescent="0.2">
      <c r="A391" s="46" t="s">
        <v>1076</v>
      </c>
      <c r="B391" s="99" t="s">
        <v>379</v>
      </c>
      <c r="C391" s="99"/>
      <c r="D391" s="99"/>
      <c r="E391" s="99"/>
      <c r="F391" s="99"/>
      <c r="G391" s="99"/>
      <c r="H391" s="99"/>
      <c r="I391" s="99"/>
      <c r="J391" s="99" t="s">
        <v>1064</v>
      </c>
      <c r="K391" s="99"/>
      <c r="L391" s="99" t="s">
        <v>380</v>
      </c>
      <c r="M391" s="99"/>
      <c r="N391" s="99"/>
    </row>
    <row r="392" spans="1:14" ht="19.8" customHeight="1" x14ac:dyDescent="0.2">
      <c r="A392" s="47" t="s">
        <v>242</v>
      </c>
      <c r="B392" s="121" t="s">
        <v>76</v>
      </c>
      <c r="C392" s="122"/>
      <c r="D392" s="122"/>
      <c r="E392" s="122"/>
      <c r="F392" s="122"/>
      <c r="G392" s="122"/>
      <c r="H392" s="122"/>
      <c r="I392" s="123"/>
      <c r="J392" s="118"/>
      <c r="K392" s="119"/>
      <c r="L392" s="118" t="str">
        <f>IF(OR(VLOOKUP(A392,制御シート!$P$1:$S$1000,4,FALSE)=FALSE,VLOOKUP(A392,制御シート!$P$1:$S$1000,4,FALSE)=TRUE,VLOOKUP(A392,制御シート!$P$1:$S$1000,4,FALSE)=""),"",VLOOKUP(A392,制御シート!$P$1:$S$1000,4,FALSE))</f>
        <v/>
      </c>
      <c r="M392" s="124"/>
      <c r="N392" s="119"/>
    </row>
    <row r="393" spans="1:14" ht="19.8" customHeight="1" x14ac:dyDescent="0.2">
      <c r="A393" s="47" t="s">
        <v>243</v>
      </c>
      <c r="B393" s="121" t="s">
        <v>606</v>
      </c>
      <c r="C393" s="122"/>
      <c r="D393" s="122"/>
      <c r="E393" s="122"/>
      <c r="F393" s="122"/>
      <c r="G393" s="122"/>
      <c r="H393" s="122"/>
      <c r="I393" s="123"/>
      <c r="J393" s="118"/>
      <c r="K393" s="119"/>
      <c r="L393" s="118" t="str">
        <f>IF(OR(VLOOKUP(A393,制御シート!$P$1:$S$1000,4,FALSE)=FALSE,VLOOKUP(A393,制御シート!$P$1:$S$1000,4,FALSE)=TRUE,VLOOKUP(A393,制御シート!$P$1:$S$1000,4,FALSE)=""),"",VLOOKUP(A393,制御シート!$P$1:$S$1000,4,FALSE))</f>
        <v/>
      </c>
      <c r="M393" s="124"/>
      <c r="N393" s="119"/>
    </row>
    <row r="394" spans="1:14" ht="19.8" customHeight="1" x14ac:dyDescent="0.2">
      <c r="A394" s="47" t="s">
        <v>636</v>
      </c>
      <c r="B394" s="121" t="s">
        <v>607</v>
      </c>
      <c r="C394" s="122"/>
      <c r="D394" s="122"/>
      <c r="E394" s="122"/>
      <c r="F394" s="122"/>
      <c r="G394" s="122"/>
      <c r="H394" s="122"/>
      <c r="I394" s="123"/>
      <c r="J394" s="118"/>
      <c r="K394" s="119"/>
      <c r="L394" s="118" t="str">
        <f>IF(OR(VLOOKUP(A394,制御シート!$P$1:$S$1000,4,FALSE)=FALSE,VLOOKUP(A394,制御シート!$P$1:$S$1000,4,FALSE)=TRUE,VLOOKUP(A394,制御シート!$P$1:$S$1000,4,FALSE)=""),"",VLOOKUP(A394,制御シート!$P$1:$S$1000,4,FALSE))</f>
        <v/>
      </c>
      <c r="M394" s="124"/>
      <c r="N394" s="119"/>
    </row>
    <row r="395" spans="1:14" ht="19.8" customHeight="1" x14ac:dyDescent="0.2">
      <c r="A395" s="47" t="s">
        <v>637</v>
      </c>
      <c r="B395" s="121" t="s">
        <v>70</v>
      </c>
      <c r="C395" s="122"/>
      <c r="D395" s="122"/>
      <c r="E395" s="122"/>
      <c r="F395" s="122"/>
      <c r="G395" s="122"/>
      <c r="H395" s="122"/>
      <c r="I395" s="123"/>
      <c r="J395" s="118"/>
      <c r="K395" s="119"/>
      <c r="L395" s="118" t="str">
        <f>IF(OR(VLOOKUP(A395,制御シート!$P$1:$S$1000,4,FALSE)=FALSE,VLOOKUP(A395,制御シート!$P$1:$S$1000,4,FALSE)=TRUE,VLOOKUP(A395,制御シート!$P$1:$S$1000,4,FALSE)=""),"",VLOOKUP(A395,制御シート!$P$1:$S$1000,4,FALSE))</f>
        <v/>
      </c>
      <c r="M395" s="124"/>
      <c r="N395" s="119"/>
    </row>
    <row r="396" spans="1:14" ht="19.8" customHeight="1" x14ac:dyDescent="0.2">
      <c r="A396" s="47" t="s">
        <v>638</v>
      </c>
      <c r="B396" s="121" t="s">
        <v>25</v>
      </c>
      <c r="C396" s="122"/>
      <c r="D396" s="122"/>
      <c r="E396" s="122"/>
      <c r="F396" s="122"/>
      <c r="G396" s="122"/>
      <c r="H396" s="122"/>
      <c r="I396" s="123"/>
      <c r="J396" s="118"/>
      <c r="K396" s="119"/>
      <c r="L396" s="118" t="str">
        <f>IF(OR(VLOOKUP(A396,制御シート!$P$1:$S$1000,4,FALSE)=FALSE,VLOOKUP(A396,制御シート!$P$1:$S$1000,4,FALSE)=TRUE,VLOOKUP(A396,制御シート!$P$1:$S$1000,4,FALSE)=""),"",VLOOKUP(A396,制御シート!$P$1:$S$1000,4,FALSE))</f>
        <v/>
      </c>
      <c r="M396" s="124"/>
      <c r="N396" s="119"/>
    </row>
    <row r="397" spans="1:14" ht="19.8" customHeight="1" x14ac:dyDescent="0.2"/>
    <row r="398" spans="1:14" ht="19.8" customHeight="1" x14ac:dyDescent="0.2">
      <c r="A398" s="37" t="s">
        <v>1106</v>
      </c>
      <c r="M398" s="35"/>
    </row>
    <row r="399" spans="1:14" ht="19.8" customHeight="1" x14ac:dyDescent="0.2">
      <c r="A399" s="46" t="s">
        <v>1076</v>
      </c>
      <c r="B399" s="99" t="s">
        <v>379</v>
      </c>
      <c r="C399" s="99"/>
      <c r="D399" s="99"/>
      <c r="E399" s="99"/>
      <c r="F399" s="99"/>
      <c r="G399" s="99"/>
      <c r="H399" s="99"/>
      <c r="I399" s="99"/>
      <c r="J399" s="99" t="s">
        <v>1064</v>
      </c>
      <c r="K399" s="99"/>
      <c r="L399" s="99" t="s">
        <v>380</v>
      </c>
      <c r="M399" s="99"/>
      <c r="N399" s="99"/>
    </row>
    <row r="400" spans="1:14" ht="19.8" customHeight="1" x14ac:dyDescent="0.2">
      <c r="A400" s="47" t="s">
        <v>244</v>
      </c>
      <c r="B400" s="121" t="s">
        <v>71</v>
      </c>
      <c r="C400" s="122"/>
      <c r="D400" s="122"/>
      <c r="E400" s="122"/>
      <c r="F400" s="122"/>
      <c r="G400" s="122"/>
      <c r="H400" s="122"/>
      <c r="I400" s="123"/>
      <c r="J400" s="118"/>
      <c r="K400" s="119"/>
      <c r="L400" s="118" t="str">
        <f>IF(OR(VLOOKUP(A400,制御シート!$P$1:$S$1000,4,FALSE)=FALSE,VLOOKUP(A400,制御シート!$P$1:$S$1000,4,FALSE)=TRUE,VLOOKUP(A400,制御シート!$P$1:$S$1000,4,FALSE)=""),"",VLOOKUP(A400,制御シート!$P$1:$S$1000,4,FALSE))</f>
        <v/>
      </c>
      <c r="M400" s="124"/>
      <c r="N400" s="119"/>
    </row>
    <row r="401" spans="1:14" ht="19.8" customHeight="1" x14ac:dyDescent="0.2">
      <c r="A401" s="47" t="s">
        <v>245</v>
      </c>
      <c r="B401" s="121" t="s">
        <v>608</v>
      </c>
      <c r="C401" s="122"/>
      <c r="D401" s="122"/>
      <c r="E401" s="122"/>
      <c r="F401" s="122"/>
      <c r="G401" s="122"/>
      <c r="H401" s="122"/>
      <c r="I401" s="123"/>
      <c r="J401" s="118"/>
      <c r="K401" s="119"/>
      <c r="L401" s="118" t="str">
        <f>IF(OR(VLOOKUP(A401,制御シート!$P$1:$S$1000,4,FALSE)=FALSE,VLOOKUP(A401,制御シート!$P$1:$S$1000,4,FALSE)=TRUE,VLOOKUP(A401,制御シート!$P$1:$S$1000,4,FALSE)=""),"",VLOOKUP(A401,制御シート!$P$1:$S$1000,4,FALSE))</f>
        <v/>
      </c>
      <c r="M401" s="124"/>
      <c r="N401" s="119"/>
    </row>
    <row r="402" spans="1:14" ht="19.8" customHeight="1" x14ac:dyDescent="0.2">
      <c r="A402" s="47" t="s">
        <v>639</v>
      </c>
      <c r="B402" s="121" t="s">
        <v>341</v>
      </c>
      <c r="C402" s="122"/>
      <c r="D402" s="122"/>
      <c r="E402" s="122"/>
      <c r="F402" s="122"/>
      <c r="G402" s="122"/>
      <c r="H402" s="122"/>
      <c r="I402" s="123"/>
      <c r="J402" s="118"/>
      <c r="K402" s="119"/>
      <c r="L402" s="118" t="str">
        <f>IF(OR(VLOOKUP(A402,制御シート!$P$1:$S$1000,4,FALSE)=FALSE,VLOOKUP(A402,制御シート!$P$1:$S$1000,4,FALSE)=TRUE,VLOOKUP(A402,制御シート!$P$1:$S$1000,4,FALSE)=""),"",VLOOKUP(A402,制御シート!$P$1:$S$1000,4,FALSE))</f>
        <v/>
      </c>
      <c r="M402" s="124"/>
      <c r="N402" s="119"/>
    </row>
    <row r="403" spans="1:14" ht="19.8" customHeight="1" x14ac:dyDescent="0.2">
      <c r="A403" s="47" t="s">
        <v>640</v>
      </c>
      <c r="B403" s="121" t="s">
        <v>72</v>
      </c>
      <c r="C403" s="122"/>
      <c r="D403" s="122"/>
      <c r="E403" s="122"/>
      <c r="F403" s="122"/>
      <c r="G403" s="122"/>
      <c r="H403" s="122"/>
      <c r="I403" s="123"/>
      <c r="J403" s="118"/>
      <c r="K403" s="119"/>
      <c r="L403" s="118" t="str">
        <f>IF(OR(VLOOKUP(A403,制御シート!$P$1:$S$1000,4,FALSE)=FALSE,VLOOKUP(A403,制御シート!$P$1:$S$1000,4,FALSE)=TRUE,VLOOKUP(A403,制御シート!$P$1:$S$1000,4,FALSE)=""),"",VLOOKUP(A403,制御シート!$P$1:$S$1000,4,FALSE))</f>
        <v/>
      </c>
      <c r="M403" s="124"/>
      <c r="N403" s="119"/>
    </row>
    <row r="404" spans="1:14" ht="19.8" customHeight="1" x14ac:dyDescent="0.2">
      <c r="A404" s="47" t="s">
        <v>641</v>
      </c>
      <c r="B404" s="121" t="s">
        <v>609</v>
      </c>
      <c r="C404" s="122"/>
      <c r="D404" s="122"/>
      <c r="E404" s="122"/>
      <c r="F404" s="122"/>
      <c r="G404" s="122"/>
      <c r="H404" s="122"/>
      <c r="I404" s="123"/>
      <c r="J404" s="118"/>
      <c r="K404" s="119"/>
      <c r="L404" s="118" t="str">
        <f>IF(OR(VLOOKUP(A404,制御シート!$P$1:$S$1000,4,FALSE)=FALSE,VLOOKUP(A404,制御シート!$P$1:$S$1000,4,FALSE)=TRUE,VLOOKUP(A404,制御シート!$P$1:$S$1000,4,FALSE)=""),"",VLOOKUP(A404,制御シート!$P$1:$S$1000,4,FALSE))</f>
        <v/>
      </c>
      <c r="M404" s="124"/>
      <c r="N404" s="119"/>
    </row>
    <row r="405" spans="1:14" ht="19.8" customHeight="1" x14ac:dyDescent="0.2">
      <c r="A405" s="47" t="s">
        <v>642</v>
      </c>
      <c r="B405" s="121" t="s">
        <v>340</v>
      </c>
      <c r="C405" s="122"/>
      <c r="D405" s="122"/>
      <c r="E405" s="122"/>
      <c r="F405" s="122"/>
      <c r="G405" s="122"/>
      <c r="H405" s="122"/>
      <c r="I405" s="123"/>
      <c r="J405" s="118"/>
      <c r="K405" s="119"/>
      <c r="L405" s="118" t="str">
        <f>IF(OR(VLOOKUP(A405,制御シート!$P$1:$S$1000,4,FALSE)=FALSE,VLOOKUP(A405,制御シート!$P$1:$S$1000,4,FALSE)=TRUE,VLOOKUP(A405,制御シート!$P$1:$S$1000,4,FALSE)=""),"",VLOOKUP(A405,制御シート!$P$1:$S$1000,4,FALSE))</f>
        <v/>
      </c>
      <c r="M405" s="124"/>
      <c r="N405" s="119"/>
    </row>
    <row r="406" spans="1:14" ht="19.8" customHeight="1" x14ac:dyDescent="0.2">
      <c r="A406" s="47" t="s">
        <v>643</v>
      </c>
      <c r="B406" s="121" t="s">
        <v>6</v>
      </c>
      <c r="C406" s="122"/>
      <c r="D406" s="122"/>
      <c r="E406" s="122"/>
      <c r="F406" s="122"/>
      <c r="G406" s="122"/>
      <c r="H406" s="122"/>
      <c r="I406" s="123"/>
      <c r="J406" s="118"/>
      <c r="K406" s="119"/>
      <c r="L406" s="118" t="str">
        <f>IF(OR(VLOOKUP(A406,制御シート!$P$1:$S$1000,4,FALSE)=FALSE,VLOOKUP(A406,制御シート!$P$1:$S$1000,4,FALSE)=TRUE,VLOOKUP(A406,制御シート!$P$1:$S$1000,4,FALSE)=""),"",VLOOKUP(A406,制御シート!$P$1:$S$1000,4,FALSE))</f>
        <v/>
      </c>
      <c r="M406" s="124"/>
      <c r="N406" s="119"/>
    </row>
    <row r="407" spans="1:14" ht="19.8" customHeight="1" x14ac:dyDescent="0.2">
      <c r="A407" s="47" t="s">
        <v>644</v>
      </c>
      <c r="B407" s="121" t="s">
        <v>373</v>
      </c>
      <c r="C407" s="122"/>
      <c r="D407" s="122"/>
      <c r="E407" s="122"/>
      <c r="F407" s="122"/>
      <c r="G407" s="122"/>
      <c r="H407" s="122"/>
      <c r="I407" s="123"/>
      <c r="J407" s="118"/>
      <c r="K407" s="119"/>
      <c r="L407" s="118" t="str">
        <f>IF(OR(VLOOKUP(A407,制御シート!$P$1:$S$1000,4,FALSE)=FALSE,VLOOKUP(A407,制御シート!$P$1:$S$1000,4,FALSE)=TRUE,VLOOKUP(A407,制御シート!$P$1:$S$1000,4,FALSE)=""),"",VLOOKUP(A407,制御シート!$P$1:$S$1000,4,FALSE))</f>
        <v/>
      </c>
      <c r="M407" s="124"/>
      <c r="N407" s="119"/>
    </row>
    <row r="408" spans="1:14" ht="19.8" customHeight="1" x14ac:dyDescent="0.2">
      <c r="A408" s="47" t="s">
        <v>645</v>
      </c>
      <c r="B408" s="121" t="s">
        <v>25</v>
      </c>
      <c r="C408" s="122"/>
      <c r="D408" s="122"/>
      <c r="E408" s="122"/>
      <c r="F408" s="122"/>
      <c r="G408" s="122"/>
      <c r="H408" s="122"/>
      <c r="I408" s="123"/>
      <c r="J408" s="118"/>
      <c r="K408" s="119"/>
      <c r="L408" s="118" t="str">
        <f>IF(OR(VLOOKUP(A408,制御シート!$P$1:$S$1000,4,FALSE)=FALSE,VLOOKUP(A408,制御シート!$P$1:$S$1000,4,FALSE)=TRUE,VLOOKUP(A408,制御シート!$P$1:$S$1000,4,FALSE)=""),"",VLOOKUP(A408,制御シート!$P$1:$S$1000,4,FALSE))</f>
        <v/>
      </c>
      <c r="M408" s="124"/>
      <c r="N408" s="119"/>
    </row>
    <row r="409" spans="1:14" ht="19.8" customHeight="1" x14ac:dyDescent="0.2"/>
    <row r="410" spans="1:14" ht="19.8" customHeight="1" x14ac:dyDescent="0.2">
      <c r="A410" s="37" t="s">
        <v>1107</v>
      </c>
      <c r="M410" s="35"/>
    </row>
    <row r="411" spans="1:14" ht="19.8" customHeight="1" x14ac:dyDescent="0.2">
      <c r="A411" s="46" t="s">
        <v>1076</v>
      </c>
      <c r="B411" s="99" t="s">
        <v>379</v>
      </c>
      <c r="C411" s="99"/>
      <c r="D411" s="99"/>
      <c r="E411" s="99"/>
      <c r="F411" s="99"/>
      <c r="G411" s="99"/>
      <c r="H411" s="99"/>
      <c r="I411" s="99"/>
      <c r="J411" s="99" t="s">
        <v>1064</v>
      </c>
      <c r="K411" s="99"/>
      <c r="L411" s="99" t="s">
        <v>380</v>
      </c>
      <c r="M411" s="99"/>
      <c r="N411" s="99"/>
    </row>
    <row r="412" spans="1:14" ht="19.8" customHeight="1" x14ac:dyDescent="0.2">
      <c r="A412" s="47" t="s">
        <v>246</v>
      </c>
      <c r="B412" s="121" t="s">
        <v>5</v>
      </c>
      <c r="C412" s="122"/>
      <c r="D412" s="122"/>
      <c r="E412" s="122"/>
      <c r="F412" s="122"/>
      <c r="G412" s="122"/>
      <c r="H412" s="122"/>
      <c r="I412" s="123"/>
      <c r="J412" s="118"/>
      <c r="K412" s="119"/>
      <c r="L412" s="118" t="str">
        <f>IF(OR(VLOOKUP(A412,制御シート!$P$1:$S$1000,4,FALSE)=FALSE,VLOOKUP(A412,制御シート!$P$1:$S$1000,4,FALSE)=TRUE,VLOOKUP(A412,制御シート!$P$1:$S$1000,4,FALSE)=""),"",VLOOKUP(A412,制御シート!$P$1:$S$1000,4,FALSE))</f>
        <v/>
      </c>
      <c r="M412" s="124"/>
      <c r="N412" s="119"/>
    </row>
    <row r="413" spans="1:14" ht="19.8" customHeight="1" x14ac:dyDescent="0.2">
      <c r="A413" s="47" t="s">
        <v>247</v>
      </c>
      <c r="B413" s="121" t="s">
        <v>73</v>
      </c>
      <c r="C413" s="122"/>
      <c r="D413" s="122"/>
      <c r="E413" s="122"/>
      <c r="F413" s="122"/>
      <c r="G413" s="122"/>
      <c r="H413" s="122"/>
      <c r="I413" s="123"/>
      <c r="J413" s="118"/>
      <c r="K413" s="119"/>
      <c r="L413" s="118" t="str">
        <f>IF(OR(VLOOKUP(A413,制御シート!$P$1:$S$1000,4,FALSE)=FALSE,VLOOKUP(A413,制御シート!$P$1:$S$1000,4,FALSE)=TRUE,VLOOKUP(A413,制御シート!$P$1:$S$1000,4,FALSE)=""),"",VLOOKUP(A413,制御シート!$P$1:$S$1000,4,FALSE))</f>
        <v/>
      </c>
      <c r="M413" s="124"/>
      <c r="N413" s="119"/>
    </row>
    <row r="414" spans="1:14" ht="19.8" customHeight="1" x14ac:dyDescent="0.2">
      <c r="A414" s="47" t="s">
        <v>646</v>
      </c>
      <c r="B414" s="121" t="s">
        <v>610</v>
      </c>
      <c r="C414" s="122"/>
      <c r="D414" s="122"/>
      <c r="E414" s="122"/>
      <c r="F414" s="122"/>
      <c r="G414" s="122"/>
      <c r="H414" s="122"/>
      <c r="I414" s="123"/>
      <c r="J414" s="118"/>
      <c r="K414" s="119"/>
      <c r="L414" s="118" t="str">
        <f>IF(OR(VLOOKUP(A414,制御シート!$P$1:$S$1000,4,FALSE)=FALSE,VLOOKUP(A414,制御シート!$P$1:$S$1000,4,FALSE)=TRUE,VLOOKUP(A414,制御シート!$P$1:$S$1000,4,FALSE)=""),"",VLOOKUP(A414,制御シート!$P$1:$S$1000,4,FALSE))</f>
        <v/>
      </c>
      <c r="M414" s="124"/>
      <c r="N414" s="119"/>
    </row>
    <row r="415" spans="1:14" ht="19.8" customHeight="1" x14ac:dyDescent="0.2">
      <c r="A415" s="47" t="s">
        <v>647</v>
      </c>
      <c r="B415" s="121" t="s">
        <v>25</v>
      </c>
      <c r="C415" s="122"/>
      <c r="D415" s="122"/>
      <c r="E415" s="122"/>
      <c r="F415" s="122"/>
      <c r="G415" s="122"/>
      <c r="H415" s="122"/>
      <c r="I415" s="123"/>
      <c r="J415" s="118"/>
      <c r="K415" s="119"/>
      <c r="L415" s="118" t="str">
        <f>IF(OR(VLOOKUP(A415,制御シート!$P$1:$S$1000,4,FALSE)=FALSE,VLOOKUP(A415,制御シート!$P$1:$S$1000,4,FALSE)=TRUE,VLOOKUP(A415,制御シート!$P$1:$S$1000,4,FALSE)=""),"",VLOOKUP(A415,制御シート!$P$1:$S$1000,4,FALSE))</f>
        <v/>
      </c>
      <c r="M415" s="124"/>
      <c r="N415" s="119"/>
    </row>
    <row r="416" spans="1:14" ht="19.8" customHeight="1" x14ac:dyDescent="0.2"/>
    <row r="417" spans="1:14" ht="19.8" customHeight="1" x14ac:dyDescent="0.2">
      <c r="A417" s="37" t="s">
        <v>1108</v>
      </c>
    </row>
    <row r="418" spans="1:14" ht="19.8" customHeight="1" x14ac:dyDescent="0.2">
      <c r="A418" s="37" t="s">
        <v>1109</v>
      </c>
      <c r="M418" s="35"/>
    </row>
    <row r="419" spans="1:14" ht="19.8" customHeight="1" x14ac:dyDescent="0.2">
      <c r="A419" s="46" t="s">
        <v>1076</v>
      </c>
      <c r="B419" s="99" t="s">
        <v>379</v>
      </c>
      <c r="C419" s="99"/>
      <c r="D419" s="99"/>
      <c r="E419" s="99"/>
      <c r="F419" s="99"/>
      <c r="G419" s="99"/>
      <c r="H419" s="99"/>
      <c r="I419" s="99"/>
      <c r="J419" s="99" t="s">
        <v>1064</v>
      </c>
      <c r="K419" s="99"/>
      <c r="L419" s="99" t="s">
        <v>380</v>
      </c>
      <c r="M419" s="99"/>
      <c r="N419" s="99"/>
    </row>
    <row r="420" spans="1:14" ht="19.8" customHeight="1" x14ac:dyDescent="0.2">
      <c r="A420" s="52" t="s">
        <v>249</v>
      </c>
      <c r="B420" s="96" t="s">
        <v>990</v>
      </c>
      <c r="C420" s="96"/>
      <c r="D420" s="96"/>
      <c r="E420" s="96"/>
      <c r="F420" s="96"/>
      <c r="G420" s="96"/>
      <c r="H420" s="96"/>
      <c r="I420" s="96"/>
      <c r="J420" s="98"/>
      <c r="K420" s="98"/>
      <c r="L420" s="97" t="str">
        <f>IF(OR(VLOOKUP(A420,制御シート!$P$1:$S$1000,4,FALSE)=FALSE,VLOOKUP(A420,制御シート!$P$1:$S$1000,4,FALSE)=TRUE,VLOOKUP(A420,制御シート!$P$1:$S$1000,4,FALSE)=""),"",VLOOKUP(A420,制御シート!$P$1:$S$1000,4,FALSE))</f>
        <v/>
      </c>
      <c r="M420" s="97"/>
      <c r="N420" s="97"/>
    </row>
    <row r="421" spans="1:14" ht="19.8" customHeight="1" x14ac:dyDescent="0.2">
      <c r="A421" s="52" t="s">
        <v>248</v>
      </c>
      <c r="B421" s="96" t="s">
        <v>611</v>
      </c>
      <c r="C421" s="96"/>
      <c r="D421" s="96"/>
      <c r="E421" s="96"/>
      <c r="F421" s="96"/>
      <c r="G421" s="96"/>
      <c r="H421" s="96"/>
      <c r="I421" s="96"/>
      <c r="J421" s="98"/>
      <c r="K421" s="98"/>
      <c r="L421" s="97" t="str">
        <f>IF(OR(VLOOKUP(A421,制御シート!$P$1:$S$1000,4,FALSE)=FALSE,VLOOKUP(A421,制御シート!$P$1:$S$1000,4,FALSE)=TRUE,VLOOKUP(A421,制御シート!$P$1:$S$1000,4,FALSE)=""),"",VLOOKUP(A421,制御シート!$P$1:$S$1000,4,FALSE))</f>
        <v/>
      </c>
      <c r="M421" s="97"/>
      <c r="N421" s="97"/>
    </row>
    <row r="422" spans="1:14" ht="19.8" customHeight="1" x14ac:dyDescent="0.2">
      <c r="A422" s="52" t="s">
        <v>648</v>
      </c>
      <c r="B422" s="96" t="s">
        <v>612</v>
      </c>
      <c r="C422" s="96"/>
      <c r="D422" s="96"/>
      <c r="E422" s="96"/>
      <c r="F422" s="96"/>
      <c r="G422" s="96"/>
      <c r="H422" s="96"/>
      <c r="I422" s="96"/>
      <c r="J422" s="98"/>
      <c r="K422" s="98"/>
      <c r="L422" s="97" t="str">
        <f>IF(OR(VLOOKUP(A422,制御シート!$P$1:$S$1000,4,FALSE)=FALSE,VLOOKUP(A422,制御シート!$P$1:$S$1000,4,FALSE)=TRUE,VLOOKUP(A422,制御シート!$P$1:$S$1000,4,FALSE)=""),"",VLOOKUP(A422,制御シート!$P$1:$S$1000,4,FALSE))</f>
        <v/>
      </c>
      <c r="M422" s="97"/>
      <c r="N422" s="97"/>
    </row>
    <row r="423" spans="1:14" ht="19.8" customHeight="1" x14ac:dyDescent="0.2">
      <c r="A423" s="52" t="s">
        <v>649</v>
      </c>
      <c r="B423" s="96" t="s">
        <v>615</v>
      </c>
      <c r="C423" s="96"/>
      <c r="D423" s="96"/>
      <c r="E423" s="96"/>
      <c r="F423" s="96"/>
      <c r="G423" s="96"/>
      <c r="H423" s="96"/>
      <c r="I423" s="96"/>
      <c r="J423" s="98"/>
      <c r="K423" s="98"/>
      <c r="L423" s="97" t="str">
        <f>IF(OR(VLOOKUP(A423,制御シート!$P$1:$S$1000,4,FALSE)=FALSE,VLOOKUP(A423,制御シート!$P$1:$S$1000,4,FALSE)=TRUE,VLOOKUP(A423,制御シート!$P$1:$S$1000,4,FALSE)=""),"",VLOOKUP(A423,制御シート!$P$1:$S$1000,4,FALSE))</f>
        <v/>
      </c>
      <c r="M423" s="97"/>
      <c r="N423" s="97"/>
    </row>
    <row r="424" spans="1:14" ht="19.8" customHeight="1" x14ac:dyDescent="0.2">
      <c r="A424" s="52" t="s">
        <v>651</v>
      </c>
      <c r="B424" s="96" t="s">
        <v>342</v>
      </c>
      <c r="C424" s="96"/>
      <c r="D424" s="96"/>
      <c r="E424" s="96"/>
      <c r="F424" s="96"/>
      <c r="G424" s="96"/>
      <c r="H424" s="96"/>
      <c r="I424" s="96"/>
      <c r="J424" s="98"/>
      <c r="K424" s="98"/>
      <c r="L424" s="97" t="str">
        <f>IF(OR(VLOOKUP(A424,制御シート!$P$1:$S$1000,4,FALSE)=FALSE,VLOOKUP(A424,制御シート!$P$1:$S$1000,4,FALSE)=TRUE,VLOOKUP(A424,制御シート!$P$1:$S$1000,4,FALSE)=""),"",VLOOKUP(A424,制御シート!$P$1:$S$1000,4,FALSE))</f>
        <v/>
      </c>
      <c r="M424" s="97"/>
      <c r="N424" s="97"/>
    </row>
    <row r="425" spans="1:14" ht="19.8" customHeight="1" x14ac:dyDescent="0.2">
      <c r="A425" s="52" t="s">
        <v>650</v>
      </c>
      <c r="B425" s="96" t="s">
        <v>343</v>
      </c>
      <c r="C425" s="96"/>
      <c r="D425" s="96"/>
      <c r="E425" s="96"/>
      <c r="F425" s="96"/>
      <c r="G425" s="96"/>
      <c r="H425" s="96"/>
      <c r="I425" s="96"/>
      <c r="J425" s="98"/>
      <c r="K425" s="98"/>
      <c r="L425" s="97" t="str">
        <f>IF(OR(VLOOKUP(A425,制御シート!$P$1:$S$1000,4,FALSE)=FALSE,VLOOKUP(A425,制御シート!$P$1:$S$1000,4,FALSE)=TRUE,VLOOKUP(A425,制御シート!$P$1:$S$1000,4,FALSE)=""),"",VLOOKUP(A425,制御シート!$P$1:$S$1000,4,FALSE))</f>
        <v/>
      </c>
      <c r="M425" s="97"/>
      <c r="N425" s="97"/>
    </row>
    <row r="426" spans="1:14" ht="19.8" customHeight="1" x14ac:dyDescent="0.2">
      <c r="A426" s="52" t="s">
        <v>654</v>
      </c>
      <c r="B426" s="96" t="s">
        <v>74</v>
      </c>
      <c r="C426" s="96"/>
      <c r="D426" s="96"/>
      <c r="E426" s="96"/>
      <c r="F426" s="96"/>
      <c r="G426" s="96"/>
      <c r="H426" s="96"/>
      <c r="I426" s="96"/>
      <c r="J426" s="98"/>
      <c r="K426" s="98"/>
      <c r="L426" s="97" t="str">
        <f>IF(OR(VLOOKUP(A426,制御シート!$P$1:$S$1000,4,FALSE)=FALSE,VLOOKUP(A426,制御シート!$P$1:$S$1000,4,FALSE)=TRUE,VLOOKUP(A426,制御シート!$P$1:$S$1000,4,FALSE)=""),"",VLOOKUP(A426,制御シート!$P$1:$S$1000,4,FALSE))</f>
        <v/>
      </c>
      <c r="M426" s="97"/>
      <c r="N426" s="97"/>
    </row>
    <row r="427" spans="1:14" ht="19.8" customHeight="1" x14ac:dyDescent="0.2">
      <c r="A427" s="52" t="s">
        <v>656</v>
      </c>
      <c r="B427" s="96" t="s">
        <v>344</v>
      </c>
      <c r="C427" s="96"/>
      <c r="D427" s="96"/>
      <c r="E427" s="96"/>
      <c r="F427" s="96"/>
      <c r="G427" s="96"/>
      <c r="H427" s="96"/>
      <c r="I427" s="96"/>
      <c r="J427" s="98"/>
      <c r="K427" s="98"/>
      <c r="L427" s="97" t="str">
        <f>IF(OR(VLOOKUP(A427,制御シート!$P$1:$S$1000,4,FALSE)=FALSE,VLOOKUP(A427,制御シート!$P$1:$S$1000,4,FALSE)=TRUE,VLOOKUP(A427,制御シート!$P$1:$S$1000,4,FALSE)=""),"",VLOOKUP(A427,制御シート!$P$1:$S$1000,4,FALSE))</f>
        <v/>
      </c>
      <c r="M427" s="97"/>
      <c r="N427" s="97"/>
    </row>
    <row r="428" spans="1:14" ht="19.8" customHeight="1" x14ac:dyDescent="0.2">
      <c r="A428" s="52" t="s">
        <v>652</v>
      </c>
      <c r="B428" s="96" t="s">
        <v>613</v>
      </c>
      <c r="C428" s="96"/>
      <c r="D428" s="96"/>
      <c r="E428" s="96"/>
      <c r="F428" s="96"/>
      <c r="G428" s="96"/>
      <c r="H428" s="96"/>
      <c r="I428" s="96"/>
      <c r="J428" s="98"/>
      <c r="K428" s="98"/>
      <c r="L428" s="97" t="str">
        <f>IF(OR(VLOOKUP(A428,制御シート!$P$1:$S$1000,4,FALSE)=FALSE,VLOOKUP(A428,制御シート!$P$1:$S$1000,4,FALSE)=TRUE,VLOOKUP(A428,制御シート!$P$1:$S$1000,4,FALSE)=""),"",VLOOKUP(A428,制御シート!$P$1:$S$1000,4,FALSE))</f>
        <v>非該当</v>
      </c>
      <c r="M428" s="97"/>
      <c r="N428" s="97"/>
    </row>
    <row r="429" spans="1:14" ht="19.8" customHeight="1" x14ac:dyDescent="0.2">
      <c r="A429" s="52" t="s">
        <v>653</v>
      </c>
      <c r="B429" s="96" t="s">
        <v>614</v>
      </c>
      <c r="C429" s="96"/>
      <c r="D429" s="96"/>
      <c r="E429" s="96"/>
      <c r="F429" s="96"/>
      <c r="G429" s="96"/>
      <c r="H429" s="96"/>
      <c r="I429" s="96"/>
      <c r="J429" s="98"/>
      <c r="K429" s="98"/>
      <c r="L429" s="97" t="str">
        <f>IF(OR(VLOOKUP(A429,制御シート!$P$1:$S$1000,4,FALSE)=FALSE,VLOOKUP(A429,制御シート!$P$1:$S$1000,4,FALSE)=TRUE,VLOOKUP(A429,制御シート!$P$1:$S$1000,4,FALSE)=""),"",VLOOKUP(A429,制御シート!$P$1:$S$1000,4,FALSE))</f>
        <v>非該当</v>
      </c>
      <c r="M429" s="97"/>
      <c r="N429" s="97"/>
    </row>
    <row r="430" spans="1:14" ht="19.8" customHeight="1" x14ac:dyDescent="0.2">
      <c r="A430" s="52" t="s">
        <v>655</v>
      </c>
      <c r="B430" s="96" t="s">
        <v>253</v>
      </c>
      <c r="C430" s="96"/>
      <c r="D430" s="96"/>
      <c r="E430" s="96"/>
      <c r="F430" s="96"/>
      <c r="G430" s="96"/>
      <c r="H430" s="96"/>
      <c r="I430" s="96"/>
      <c r="J430" s="98"/>
      <c r="K430" s="98"/>
      <c r="L430" s="97" t="str">
        <f>IF(OR(VLOOKUP(A430,制御シート!$P$1:$S$1000,4,FALSE)=FALSE,VLOOKUP(A430,制御シート!$P$1:$S$1000,4,FALSE)=TRUE,VLOOKUP(A430,制御シート!$P$1:$S$1000,4,FALSE)=""),"",VLOOKUP(A430,制御シート!$P$1:$S$1000,4,FALSE))</f>
        <v>非該当</v>
      </c>
      <c r="M430" s="97"/>
      <c r="N430" s="97"/>
    </row>
    <row r="431" spans="1:14" ht="19.8" customHeight="1" x14ac:dyDescent="0.2">
      <c r="A431" s="52" t="s">
        <v>657</v>
      </c>
      <c r="B431" s="96" t="s">
        <v>616</v>
      </c>
      <c r="C431" s="96"/>
      <c r="D431" s="96"/>
      <c r="E431" s="96"/>
      <c r="F431" s="96"/>
      <c r="G431" s="96"/>
      <c r="H431" s="96"/>
      <c r="I431" s="96"/>
      <c r="J431" s="98"/>
      <c r="K431" s="98"/>
      <c r="L431" s="97" t="str">
        <f>IF(OR(VLOOKUP(A431,制御シート!$P$1:$S$1000,4,FALSE)=FALSE,VLOOKUP(A431,制御シート!$P$1:$S$1000,4,FALSE)=TRUE,VLOOKUP(A431,制御シート!$P$1:$S$1000,4,FALSE)=""),"",VLOOKUP(A431,制御シート!$P$1:$S$1000,4,FALSE))</f>
        <v>非該当</v>
      </c>
      <c r="M431" s="97"/>
      <c r="N431" s="97"/>
    </row>
    <row r="432" spans="1:14" ht="19.8" customHeight="1" x14ac:dyDescent="0.2">
      <c r="A432" s="52" t="s">
        <v>658</v>
      </c>
      <c r="B432" s="96" t="s">
        <v>25</v>
      </c>
      <c r="C432" s="96"/>
      <c r="D432" s="96"/>
      <c r="E432" s="96"/>
      <c r="F432" s="96"/>
      <c r="G432" s="96"/>
      <c r="H432" s="96"/>
      <c r="I432" s="96"/>
      <c r="J432" s="98"/>
      <c r="K432" s="98"/>
      <c r="L432" s="97" t="str">
        <f>IF(OR(VLOOKUP(A432,制御シート!$P$1:$S$1000,4,FALSE)=FALSE,VLOOKUP(A432,制御シート!$P$1:$S$1000,4,FALSE)=TRUE,VLOOKUP(A432,制御シート!$P$1:$S$1000,4,FALSE)=""),"",VLOOKUP(A432,制御シート!$P$1:$S$1000,4,FALSE))</f>
        <v/>
      </c>
      <c r="M432" s="97"/>
      <c r="N432" s="97"/>
    </row>
    <row r="433" spans="1:1" ht="19.8" customHeight="1" x14ac:dyDescent="0.2"/>
    <row r="434" spans="1:1" ht="19.8" customHeight="1" x14ac:dyDescent="0.2">
      <c r="A434" s="53" t="s">
        <v>1060</v>
      </c>
    </row>
    <row r="435" spans="1:1" ht="19.8" customHeight="1" x14ac:dyDescent="0.2">
      <c r="A435" s="53" t="s">
        <v>1061</v>
      </c>
    </row>
    <row r="436" spans="1:1" ht="19.8" customHeight="1" x14ac:dyDescent="0.2"/>
    <row r="437" spans="1:1" ht="19.8" customHeight="1" x14ac:dyDescent="0.2"/>
    <row r="438" spans="1:1" ht="19.8" customHeight="1" x14ac:dyDescent="0.2"/>
    <row r="439" spans="1:1" ht="19.8" customHeight="1" x14ac:dyDescent="0.2"/>
    <row r="440" spans="1:1" ht="19.8" customHeight="1" x14ac:dyDescent="0.2"/>
    <row r="441" spans="1:1" ht="19.8" customHeight="1" x14ac:dyDescent="0.2"/>
    <row r="442" spans="1:1" ht="19.8" customHeight="1" x14ac:dyDescent="0.2"/>
    <row r="443" spans="1:1" ht="19.8" customHeight="1" x14ac:dyDescent="0.2"/>
    <row r="444" spans="1:1" ht="19.8" customHeight="1" x14ac:dyDescent="0.2"/>
    <row r="445" spans="1:1" ht="19.8" customHeight="1" x14ac:dyDescent="0.2"/>
    <row r="446" spans="1:1" ht="19.8" customHeight="1" x14ac:dyDescent="0.2"/>
    <row r="447" spans="1:1" ht="19.8" customHeight="1" x14ac:dyDescent="0.2"/>
    <row r="448" spans="1:1" ht="19.8" customHeight="1" x14ac:dyDescent="0.2"/>
    <row r="449" ht="19.8" customHeight="1" x14ac:dyDescent="0.2"/>
    <row r="450" ht="19.8" customHeight="1" x14ac:dyDescent="0.2"/>
    <row r="451" ht="19.8" customHeight="1" x14ac:dyDescent="0.2"/>
    <row r="452" ht="19.8" customHeight="1" x14ac:dyDescent="0.2"/>
    <row r="453" ht="19.8" customHeight="1" x14ac:dyDescent="0.2"/>
    <row r="454" ht="19.8" customHeight="1" x14ac:dyDescent="0.2"/>
    <row r="455" ht="19.8" customHeight="1" x14ac:dyDescent="0.2"/>
    <row r="456" ht="19.8" customHeight="1" x14ac:dyDescent="0.2"/>
    <row r="457" ht="19.8" customHeight="1" x14ac:dyDescent="0.2"/>
    <row r="458" ht="19.8" customHeight="1" x14ac:dyDescent="0.2"/>
    <row r="459" ht="19.8" customHeight="1" x14ac:dyDescent="0.2"/>
    <row r="460" ht="19.8" customHeight="1" x14ac:dyDescent="0.2"/>
    <row r="461" ht="19.8" customHeight="1" x14ac:dyDescent="0.2"/>
    <row r="462" ht="19.8" customHeight="1" x14ac:dyDescent="0.2"/>
    <row r="463" ht="19.8" customHeight="1" x14ac:dyDescent="0.2"/>
    <row r="464" ht="19.8" customHeight="1" x14ac:dyDescent="0.2"/>
    <row r="465" ht="19.8" customHeight="1" x14ac:dyDescent="0.2"/>
    <row r="466" ht="19.8" customHeight="1" x14ac:dyDescent="0.2"/>
    <row r="467" ht="19.8" customHeight="1" x14ac:dyDescent="0.2"/>
    <row r="468" ht="19.8" customHeight="1" x14ac:dyDescent="0.2"/>
    <row r="469" ht="19.8" customHeight="1" x14ac:dyDescent="0.2"/>
    <row r="470" ht="19.8" customHeight="1" x14ac:dyDescent="0.2"/>
    <row r="471" ht="19.8" customHeight="1" x14ac:dyDescent="0.2"/>
    <row r="472" ht="19.8" customHeight="1" x14ac:dyDescent="0.2"/>
    <row r="473" ht="19.8" customHeight="1" x14ac:dyDescent="0.2"/>
    <row r="474" ht="19.8" customHeight="1" x14ac:dyDescent="0.2"/>
    <row r="475" ht="19.8" customHeight="1" x14ac:dyDescent="0.2"/>
    <row r="476" ht="19.8" customHeight="1" x14ac:dyDescent="0.2"/>
    <row r="477" ht="19.8" customHeight="1" x14ac:dyDescent="0.2"/>
    <row r="478" ht="19.8" customHeight="1" x14ac:dyDescent="0.2"/>
    <row r="479" ht="19.8" customHeight="1" x14ac:dyDescent="0.2"/>
    <row r="480" ht="19.8" customHeight="1" x14ac:dyDescent="0.2"/>
    <row r="481" ht="19.8" customHeight="1" x14ac:dyDescent="0.2"/>
    <row r="482" ht="19.8" customHeight="1" x14ac:dyDescent="0.2"/>
    <row r="483" ht="19.8" customHeight="1" x14ac:dyDescent="0.2"/>
    <row r="484" ht="19.8" customHeight="1" x14ac:dyDescent="0.2"/>
    <row r="485" ht="19.8" customHeight="1" x14ac:dyDescent="0.2"/>
    <row r="486" ht="19.8" customHeight="1" x14ac:dyDescent="0.2"/>
    <row r="487" ht="19.8" customHeight="1" x14ac:dyDescent="0.2"/>
    <row r="488" ht="19.8" customHeight="1" x14ac:dyDescent="0.2"/>
    <row r="489" ht="19.8" customHeight="1" x14ac:dyDescent="0.2"/>
    <row r="490" ht="19.8" customHeight="1" x14ac:dyDescent="0.2"/>
    <row r="491" ht="19.8" customHeight="1" x14ac:dyDescent="0.2"/>
    <row r="492" ht="19.8" customHeight="1" x14ac:dyDescent="0.2"/>
    <row r="493" ht="19.8" customHeight="1" x14ac:dyDescent="0.2"/>
    <row r="494" ht="19.8" customHeight="1" x14ac:dyDescent="0.2"/>
    <row r="495" ht="19.8" customHeight="1" x14ac:dyDescent="0.2"/>
    <row r="496" ht="19.8" customHeight="1" x14ac:dyDescent="0.2"/>
    <row r="497" ht="19.8" customHeight="1" x14ac:dyDescent="0.2"/>
    <row r="498" ht="19.8" customHeight="1" x14ac:dyDescent="0.2"/>
    <row r="499" ht="19.8" customHeight="1" x14ac:dyDescent="0.2"/>
    <row r="500" ht="19.8" customHeight="1" x14ac:dyDescent="0.2"/>
    <row r="501" ht="19.8" customHeight="1" x14ac:dyDescent="0.2"/>
    <row r="502" ht="19.8" customHeight="1" x14ac:dyDescent="0.2"/>
    <row r="503" ht="19.8" customHeight="1" x14ac:dyDescent="0.2"/>
    <row r="504" ht="19.8" customHeight="1" x14ac:dyDescent="0.2"/>
  </sheetData>
  <sheetProtection algorithmName="SHA-512" hashValue="cslVMJu5Fuqb+bmnYkdwItyNtYBLnoJj5jLdtIXLr+oZmyP5qABaYIr5SWSzqp8NtlKR2BuYHuH3VEbAhH0lDQ==" saltValue="+uJPq868VnEXPtp3tzQeGg==" spinCount="100000" sheet="1" objects="1" scenarios="1"/>
  <protectedRanges>
    <protectedRange sqref="A28" name="範囲3"/>
    <protectedRange sqref="A14" name="範囲1"/>
    <protectedRange sqref="A21" name="範囲2"/>
    <protectedRange sqref="A35" name="範囲4"/>
  </protectedRanges>
  <mergeCells count="1056">
    <mergeCell ref="J426:K426"/>
    <mergeCell ref="J427:K427"/>
    <mergeCell ref="J428:K428"/>
    <mergeCell ref="J429:K429"/>
    <mergeCell ref="J430:K430"/>
    <mergeCell ref="J431:K431"/>
    <mergeCell ref="J432:K432"/>
    <mergeCell ref="B426:I426"/>
    <mergeCell ref="B427:I427"/>
    <mergeCell ref="B428:I428"/>
    <mergeCell ref="B429:I429"/>
    <mergeCell ref="B430:I430"/>
    <mergeCell ref="B431:I431"/>
    <mergeCell ref="B432:I432"/>
    <mergeCell ref="L420:N420"/>
    <mergeCell ref="L421:N421"/>
    <mergeCell ref="L422:N422"/>
    <mergeCell ref="L423:N423"/>
    <mergeCell ref="L424:N424"/>
    <mergeCell ref="L425:N425"/>
    <mergeCell ref="L426:N426"/>
    <mergeCell ref="L427:N427"/>
    <mergeCell ref="L428:N428"/>
    <mergeCell ref="L429:N429"/>
    <mergeCell ref="L430:N430"/>
    <mergeCell ref="L431:N431"/>
    <mergeCell ref="L432:N432"/>
    <mergeCell ref="J420:K420"/>
    <mergeCell ref="J421:K421"/>
    <mergeCell ref="J422:K422"/>
    <mergeCell ref="J423:K423"/>
    <mergeCell ref="B419:I419"/>
    <mergeCell ref="J419:K419"/>
    <mergeCell ref="L419:N419"/>
    <mergeCell ref="B420:I420"/>
    <mergeCell ref="B421:I421"/>
    <mergeCell ref="B422:I422"/>
    <mergeCell ref="B423:I423"/>
    <mergeCell ref="B424:I424"/>
    <mergeCell ref="B425:I425"/>
    <mergeCell ref="J424:K424"/>
    <mergeCell ref="J425:K425"/>
    <mergeCell ref="J408:K408"/>
    <mergeCell ref="B411:I411"/>
    <mergeCell ref="J411:K411"/>
    <mergeCell ref="L411:N411"/>
    <mergeCell ref="B412:I412"/>
    <mergeCell ref="B413:I413"/>
    <mergeCell ref="B414:I414"/>
    <mergeCell ref="B415:I415"/>
    <mergeCell ref="L412:N412"/>
    <mergeCell ref="L413:N413"/>
    <mergeCell ref="L414:N414"/>
    <mergeCell ref="L415:N415"/>
    <mergeCell ref="J412:K412"/>
    <mergeCell ref="J413:K413"/>
    <mergeCell ref="J414:K414"/>
    <mergeCell ref="J415:K415"/>
    <mergeCell ref="B402:I402"/>
    <mergeCell ref="B403:I403"/>
    <mergeCell ref="B404:I404"/>
    <mergeCell ref="B405:I405"/>
    <mergeCell ref="B406:I406"/>
    <mergeCell ref="B407:I407"/>
    <mergeCell ref="B408:I408"/>
    <mergeCell ref="L400:N400"/>
    <mergeCell ref="L401:N401"/>
    <mergeCell ref="L402:N402"/>
    <mergeCell ref="L403:N403"/>
    <mergeCell ref="L404:N404"/>
    <mergeCell ref="L405:N405"/>
    <mergeCell ref="L406:N406"/>
    <mergeCell ref="L407:N407"/>
    <mergeCell ref="L408:N408"/>
    <mergeCell ref="J400:K400"/>
    <mergeCell ref="J401:K401"/>
    <mergeCell ref="J402:K402"/>
    <mergeCell ref="J403:K403"/>
    <mergeCell ref="J404:K404"/>
    <mergeCell ref="J405:K405"/>
    <mergeCell ref="J406:K406"/>
    <mergeCell ref="J407:K407"/>
    <mergeCell ref="B399:I399"/>
    <mergeCell ref="J399:K399"/>
    <mergeCell ref="L399:N399"/>
    <mergeCell ref="B393:I393"/>
    <mergeCell ref="B394:I394"/>
    <mergeCell ref="B395:I395"/>
    <mergeCell ref="B396:I396"/>
    <mergeCell ref="B400:I400"/>
    <mergeCell ref="B401:I401"/>
    <mergeCell ref="L391:N391"/>
    <mergeCell ref="B392:I392"/>
    <mergeCell ref="L392:N392"/>
    <mergeCell ref="L393:N393"/>
    <mergeCell ref="L394:N394"/>
    <mergeCell ref="L395:N395"/>
    <mergeCell ref="L396:N396"/>
    <mergeCell ref="J392:K392"/>
    <mergeCell ref="J393:K393"/>
    <mergeCell ref="J394:K394"/>
    <mergeCell ref="J395:K395"/>
    <mergeCell ref="J396:K396"/>
    <mergeCell ref="J382:K382"/>
    <mergeCell ref="J383:K383"/>
    <mergeCell ref="J384:K384"/>
    <mergeCell ref="J385:K385"/>
    <mergeCell ref="J386:K386"/>
    <mergeCell ref="J387:K387"/>
    <mergeCell ref="J388:K388"/>
    <mergeCell ref="B391:I391"/>
    <mergeCell ref="J391:K391"/>
    <mergeCell ref="B382:I382"/>
    <mergeCell ref="B383:I383"/>
    <mergeCell ref="B384:I384"/>
    <mergeCell ref="B385:I385"/>
    <mergeCell ref="B386:I386"/>
    <mergeCell ref="B387:I387"/>
    <mergeCell ref="B388:I388"/>
    <mergeCell ref="L376:N376"/>
    <mergeCell ref="L377:N377"/>
    <mergeCell ref="L378:N378"/>
    <mergeCell ref="L379:N379"/>
    <mergeCell ref="L380:N380"/>
    <mergeCell ref="L381:N381"/>
    <mergeCell ref="L382:N382"/>
    <mergeCell ref="L383:N383"/>
    <mergeCell ref="L384:N384"/>
    <mergeCell ref="L385:N385"/>
    <mergeCell ref="L386:N386"/>
    <mergeCell ref="L387:N387"/>
    <mergeCell ref="L388:N388"/>
    <mergeCell ref="J376:K376"/>
    <mergeCell ref="J377:K377"/>
    <mergeCell ref="J378:K378"/>
    <mergeCell ref="J379:K379"/>
    <mergeCell ref="B375:I375"/>
    <mergeCell ref="J375:K375"/>
    <mergeCell ref="L375:N375"/>
    <mergeCell ref="B376:I376"/>
    <mergeCell ref="B377:I377"/>
    <mergeCell ref="B378:I378"/>
    <mergeCell ref="B379:I379"/>
    <mergeCell ref="B380:I380"/>
    <mergeCell ref="B381:I381"/>
    <mergeCell ref="J380:K380"/>
    <mergeCell ref="J381:K381"/>
    <mergeCell ref="B372:I372"/>
    <mergeCell ref="L363:N363"/>
    <mergeCell ref="L364:N364"/>
    <mergeCell ref="L365:N365"/>
    <mergeCell ref="L366:N366"/>
    <mergeCell ref="L367:N367"/>
    <mergeCell ref="L368:N368"/>
    <mergeCell ref="L369:N369"/>
    <mergeCell ref="L370:N370"/>
    <mergeCell ref="L371:N371"/>
    <mergeCell ref="L372:N372"/>
    <mergeCell ref="J363:K363"/>
    <mergeCell ref="J364:K364"/>
    <mergeCell ref="J365:K365"/>
    <mergeCell ref="J366:K366"/>
    <mergeCell ref="J367:K367"/>
    <mergeCell ref="J368:K368"/>
    <mergeCell ref="J369:K369"/>
    <mergeCell ref="J370:K370"/>
    <mergeCell ref="J371:K371"/>
    <mergeCell ref="J372:K372"/>
    <mergeCell ref="B363:I363"/>
    <mergeCell ref="B364:I364"/>
    <mergeCell ref="B365:I365"/>
    <mergeCell ref="B366:I366"/>
    <mergeCell ref="B367:I367"/>
    <mergeCell ref="B368:I368"/>
    <mergeCell ref="B369:I369"/>
    <mergeCell ref="B370:I370"/>
    <mergeCell ref="B371:I371"/>
    <mergeCell ref="B358:I358"/>
    <mergeCell ref="B359:I359"/>
    <mergeCell ref="L358:N358"/>
    <mergeCell ref="L359:N359"/>
    <mergeCell ref="J358:K358"/>
    <mergeCell ref="J359:K359"/>
    <mergeCell ref="B362:I362"/>
    <mergeCell ref="J362:K362"/>
    <mergeCell ref="L362:N362"/>
    <mergeCell ref="J351:K351"/>
    <mergeCell ref="J352:K352"/>
    <mergeCell ref="J353:K353"/>
    <mergeCell ref="B357:I357"/>
    <mergeCell ref="J357:K357"/>
    <mergeCell ref="L357:N357"/>
    <mergeCell ref="J342:K342"/>
    <mergeCell ref="J343:K343"/>
    <mergeCell ref="J344:K344"/>
    <mergeCell ref="J345:K345"/>
    <mergeCell ref="J346:K346"/>
    <mergeCell ref="J347:K347"/>
    <mergeCell ref="J348:K348"/>
    <mergeCell ref="J349:K349"/>
    <mergeCell ref="J350:K350"/>
    <mergeCell ref="B350:I350"/>
    <mergeCell ref="B351:I351"/>
    <mergeCell ref="B352:I352"/>
    <mergeCell ref="B353:I353"/>
    <mergeCell ref="L347:N347"/>
    <mergeCell ref="L348:N348"/>
    <mergeCell ref="L349:N349"/>
    <mergeCell ref="L350:N350"/>
    <mergeCell ref="L351:N351"/>
    <mergeCell ref="L352:N352"/>
    <mergeCell ref="L353:N353"/>
    <mergeCell ref="J340:K340"/>
    <mergeCell ref="J341:K341"/>
    <mergeCell ref="B341:I341"/>
    <mergeCell ref="B342:I342"/>
    <mergeCell ref="B343:I343"/>
    <mergeCell ref="B344:I344"/>
    <mergeCell ref="B345:I345"/>
    <mergeCell ref="B346:I346"/>
    <mergeCell ref="B347:I347"/>
    <mergeCell ref="B348:I348"/>
    <mergeCell ref="B349:I349"/>
    <mergeCell ref="L338:N338"/>
    <mergeCell ref="L339:N339"/>
    <mergeCell ref="L340:N340"/>
    <mergeCell ref="L341:N341"/>
    <mergeCell ref="L342:N342"/>
    <mergeCell ref="L343:N343"/>
    <mergeCell ref="L344:N344"/>
    <mergeCell ref="L345:N345"/>
    <mergeCell ref="L346:N346"/>
    <mergeCell ref="L330:N330"/>
    <mergeCell ref="L331:N331"/>
    <mergeCell ref="L332:N332"/>
    <mergeCell ref="L333:N333"/>
    <mergeCell ref="J318:K318"/>
    <mergeCell ref="J319:K319"/>
    <mergeCell ref="J320:K320"/>
    <mergeCell ref="J321:K321"/>
    <mergeCell ref="J331:K331"/>
    <mergeCell ref="J332:K332"/>
    <mergeCell ref="J333:K333"/>
    <mergeCell ref="B337:I337"/>
    <mergeCell ref="J337:K337"/>
    <mergeCell ref="L337:N337"/>
    <mergeCell ref="B338:I338"/>
    <mergeCell ref="B339:I339"/>
    <mergeCell ref="B340:I340"/>
    <mergeCell ref="J322:K322"/>
    <mergeCell ref="J323:K323"/>
    <mergeCell ref="J324:K324"/>
    <mergeCell ref="J325:K325"/>
    <mergeCell ref="J326:K326"/>
    <mergeCell ref="J327:K327"/>
    <mergeCell ref="J328:K328"/>
    <mergeCell ref="J329:K329"/>
    <mergeCell ref="J330:K330"/>
    <mergeCell ref="B330:I330"/>
    <mergeCell ref="B331:I331"/>
    <mergeCell ref="B332:I332"/>
    <mergeCell ref="B333:I333"/>
    <mergeCell ref="J338:K338"/>
    <mergeCell ref="J339:K339"/>
    <mergeCell ref="B321:I321"/>
    <mergeCell ref="B322:I322"/>
    <mergeCell ref="B323:I323"/>
    <mergeCell ref="B324:I324"/>
    <mergeCell ref="B325:I325"/>
    <mergeCell ref="B326:I326"/>
    <mergeCell ref="B327:I327"/>
    <mergeCell ref="B328:I328"/>
    <mergeCell ref="B329:I329"/>
    <mergeCell ref="J312:K312"/>
    <mergeCell ref="J313:K313"/>
    <mergeCell ref="J314:K314"/>
    <mergeCell ref="B317:I317"/>
    <mergeCell ref="J317:K317"/>
    <mergeCell ref="L317:N317"/>
    <mergeCell ref="B318:I318"/>
    <mergeCell ref="B319:I319"/>
    <mergeCell ref="B320:I320"/>
    <mergeCell ref="L318:N318"/>
    <mergeCell ref="L319:N319"/>
    <mergeCell ref="L320:N320"/>
    <mergeCell ref="L321:N321"/>
    <mergeCell ref="L322:N322"/>
    <mergeCell ref="L323:N323"/>
    <mergeCell ref="L324:N324"/>
    <mergeCell ref="L325:N325"/>
    <mergeCell ref="L326:N326"/>
    <mergeCell ref="L327:N327"/>
    <mergeCell ref="L328:N328"/>
    <mergeCell ref="L329:N329"/>
    <mergeCell ref="J284:K284"/>
    <mergeCell ref="J285:K285"/>
    <mergeCell ref="J286:K286"/>
    <mergeCell ref="J287:K287"/>
    <mergeCell ref="J288:K288"/>
    <mergeCell ref="J289:K289"/>
    <mergeCell ref="J290:K290"/>
    <mergeCell ref="J291:K291"/>
    <mergeCell ref="J292:K292"/>
    <mergeCell ref="J293:K293"/>
    <mergeCell ref="J294:K294"/>
    <mergeCell ref="J295:K295"/>
    <mergeCell ref="J296:K296"/>
    <mergeCell ref="J297:K297"/>
    <mergeCell ref="J298:K298"/>
    <mergeCell ref="J299:K299"/>
    <mergeCell ref="J300:K300"/>
    <mergeCell ref="J302:K302"/>
    <mergeCell ref="L301:N301"/>
    <mergeCell ref="L302:N302"/>
    <mergeCell ref="L303:N303"/>
    <mergeCell ref="L304:N304"/>
    <mergeCell ref="L305:N305"/>
    <mergeCell ref="L306:N306"/>
    <mergeCell ref="L307:N307"/>
    <mergeCell ref="L308:N308"/>
    <mergeCell ref="L309:N309"/>
    <mergeCell ref="B308:I308"/>
    <mergeCell ref="B309:I309"/>
    <mergeCell ref="B310:I310"/>
    <mergeCell ref="B311:I311"/>
    <mergeCell ref="B312:I312"/>
    <mergeCell ref="B313:I313"/>
    <mergeCell ref="B314:I314"/>
    <mergeCell ref="J303:K303"/>
    <mergeCell ref="J304:K304"/>
    <mergeCell ref="J305:K305"/>
    <mergeCell ref="J306:K306"/>
    <mergeCell ref="J307:K307"/>
    <mergeCell ref="J308:K308"/>
    <mergeCell ref="J309:K309"/>
    <mergeCell ref="J310:K310"/>
    <mergeCell ref="J311:K311"/>
    <mergeCell ref="L310:N310"/>
    <mergeCell ref="L311:N311"/>
    <mergeCell ref="L312:N312"/>
    <mergeCell ref="L313:N313"/>
    <mergeCell ref="L314:N314"/>
    <mergeCell ref="J301:K301"/>
    <mergeCell ref="L284:N284"/>
    <mergeCell ref="L285:N285"/>
    <mergeCell ref="L286:N286"/>
    <mergeCell ref="L287:N287"/>
    <mergeCell ref="L288:N288"/>
    <mergeCell ref="L289:N289"/>
    <mergeCell ref="L290:N290"/>
    <mergeCell ref="L291:N291"/>
    <mergeCell ref="L292:N292"/>
    <mergeCell ref="L293:N293"/>
    <mergeCell ref="L294:N294"/>
    <mergeCell ref="L295:N295"/>
    <mergeCell ref="L296:N296"/>
    <mergeCell ref="L297:N297"/>
    <mergeCell ref="L298:N298"/>
    <mergeCell ref="L299:N299"/>
    <mergeCell ref="L300:N300"/>
    <mergeCell ref="B299:I299"/>
    <mergeCell ref="B300:I300"/>
    <mergeCell ref="B301:I301"/>
    <mergeCell ref="B302:I302"/>
    <mergeCell ref="B303:I303"/>
    <mergeCell ref="B304:I304"/>
    <mergeCell ref="B305:I305"/>
    <mergeCell ref="B306:I306"/>
    <mergeCell ref="B307:I307"/>
    <mergeCell ref="B290:I290"/>
    <mergeCell ref="B291:I291"/>
    <mergeCell ref="B292:I292"/>
    <mergeCell ref="B293:I293"/>
    <mergeCell ref="B294:I294"/>
    <mergeCell ref="B295:I295"/>
    <mergeCell ref="B296:I296"/>
    <mergeCell ref="B297:I297"/>
    <mergeCell ref="B298:I298"/>
    <mergeCell ref="B283:I283"/>
    <mergeCell ref="J283:K283"/>
    <mergeCell ref="L283:N283"/>
    <mergeCell ref="B284:I284"/>
    <mergeCell ref="B285:I285"/>
    <mergeCell ref="B286:I286"/>
    <mergeCell ref="B287:I287"/>
    <mergeCell ref="B288:I288"/>
    <mergeCell ref="B289:I289"/>
    <mergeCell ref="B187:I187"/>
    <mergeCell ref="J187:K187"/>
    <mergeCell ref="L187:N187"/>
    <mergeCell ref="B183:I183"/>
    <mergeCell ref="L174:N174"/>
    <mergeCell ref="B173:I173"/>
    <mergeCell ref="J173:K173"/>
    <mergeCell ref="L173:N173"/>
    <mergeCell ref="L175:N175"/>
    <mergeCell ref="L176:N176"/>
    <mergeCell ref="L177:N177"/>
    <mergeCell ref="L178:N178"/>
    <mergeCell ref="L179:N179"/>
    <mergeCell ref="L180:N180"/>
    <mergeCell ref="L181:N181"/>
    <mergeCell ref="L182:N182"/>
    <mergeCell ref="L183:N183"/>
    <mergeCell ref="J174:K174"/>
    <mergeCell ref="J175:K175"/>
    <mergeCell ref="J176:K176"/>
    <mergeCell ref="J177:K177"/>
    <mergeCell ref="J178:K178"/>
    <mergeCell ref="J179:K179"/>
    <mergeCell ref="J180:K180"/>
    <mergeCell ref="J181:K181"/>
    <mergeCell ref="J182:K182"/>
    <mergeCell ref="J183:K183"/>
    <mergeCell ref="B174:I174"/>
    <mergeCell ref="B175:I175"/>
    <mergeCell ref="B176:I176"/>
    <mergeCell ref="B177:I177"/>
    <mergeCell ref="B178:I178"/>
    <mergeCell ref="B179:I179"/>
    <mergeCell ref="B180:I180"/>
    <mergeCell ref="B181:I181"/>
    <mergeCell ref="B182:I182"/>
    <mergeCell ref="J147:K147"/>
    <mergeCell ref="J148:K148"/>
    <mergeCell ref="B142:I142"/>
    <mergeCell ref="B143:I143"/>
    <mergeCell ref="B144:I144"/>
    <mergeCell ref="B145:I145"/>
    <mergeCell ref="B146:I146"/>
    <mergeCell ref="B147:I147"/>
    <mergeCell ref="B148:I148"/>
    <mergeCell ref="B152:I152"/>
    <mergeCell ref="B153:I153"/>
    <mergeCell ref="B154:I154"/>
    <mergeCell ref="B155:I155"/>
    <mergeCell ref="B156:I156"/>
    <mergeCell ref="B157:I157"/>
    <mergeCell ref="J153:K153"/>
    <mergeCell ref="J154:K154"/>
    <mergeCell ref="J155:K155"/>
    <mergeCell ref="J156:K156"/>
    <mergeCell ref="L143:N143"/>
    <mergeCell ref="L144:N144"/>
    <mergeCell ref="J142:K142"/>
    <mergeCell ref="J143:K143"/>
    <mergeCell ref="J144:K144"/>
    <mergeCell ref="J145:K145"/>
    <mergeCell ref="J146:K146"/>
    <mergeCell ref="L145:N145"/>
    <mergeCell ref="L146:N146"/>
    <mergeCell ref="L147:N147"/>
    <mergeCell ref="L148:N148"/>
    <mergeCell ref="J136:K136"/>
    <mergeCell ref="J137:K137"/>
    <mergeCell ref="J138:K138"/>
    <mergeCell ref="J139:K139"/>
    <mergeCell ref="B135:I135"/>
    <mergeCell ref="J135:K135"/>
    <mergeCell ref="L135:N135"/>
    <mergeCell ref="B136:I136"/>
    <mergeCell ref="B137:I137"/>
    <mergeCell ref="B138:I138"/>
    <mergeCell ref="B139:I139"/>
    <mergeCell ref="B140:I140"/>
    <mergeCell ref="B141:I141"/>
    <mergeCell ref="J140:K140"/>
    <mergeCell ref="J141:K141"/>
    <mergeCell ref="L136:N136"/>
    <mergeCell ref="L137:N137"/>
    <mergeCell ref="L138:N138"/>
    <mergeCell ref="L139:N139"/>
    <mergeCell ref="L140:N140"/>
    <mergeCell ref="L141:N141"/>
    <mergeCell ref="L142:N142"/>
    <mergeCell ref="L130:N130"/>
    <mergeCell ref="L131:N131"/>
    <mergeCell ref="L132:N132"/>
    <mergeCell ref="J113:K113"/>
    <mergeCell ref="J114:K114"/>
    <mergeCell ref="J115:K115"/>
    <mergeCell ref="J116:K116"/>
    <mergeCell ref="J117:K117"/>
    <mergeCell ref="J118:K118"/>
    <mergeCell ref="J119:K119"/>
    <mergeCell ref="J120:K120"/>
    <mergeCell ref="J121:K121"/>
    <mergeCell ref="J122:K122"/>
    <mergeCell ref="J123:K123"/>
    <mergeCell ref="J124:K124"/>
    <mergeCell ref="J125:K125"/>
    <mergeCell ref="J126:K126"/>
    <mergeCell ref="J127:K127"/>
    <mergeCell ref="J128:K128"/>
    <mergeCell ref="J129:K129"/>
    <mergeCell ref="J130:K130"/>
    <mergeCell ref="J131:K131"/>
    <mergeCell ref="J132:K132"/>
    <mergeCell ref="B126:I126"/>
    <mergeCell ref="B127:I127"/>
    <mergeCell ref="B128:I128"/>
    <mergeCell ref="B129:I129"/>
    <mergeCell ref="B130:I130"/>
    <mergeCell ref="B131:I131"/>
    <mergeCell ref="B132:I132"/>
    <mergeCell ref="L113:N113"/>
    <mergeCell ref="L114:N114"/>
    <mergeCell ref="L115:N115"/>
    <mergeCell ref="L116:N116"/>
    <mergeCell ref="L117:N117"/>
    <mergeCell ref="L118:N118"/>
    <mergeCell ref="L119:N119"/>
    <mergeCell ref="L120:N120"/>
    <mergeCell ref="L121:N121"/>
    <mergeCell ref="L122:N122"/>
    <mergeCell ref="L123:N123"/>
    <mergeCell ref="L124:N124"/>
    <mergeCell ref="L125:N125"/>
    <mergeCell ref="L126:N126"/>
    <mergeCell ref="L127:N127"/>
    <mergeCell ref="L128:N128"/>
    <mergeCell ref="L129:N129"/>
    <mergeCell ref="B117:I117"/>
    <mergeCell ref="B118:I118"/>
    <mergeCell ref="B119:I119"/>
    <mergeCell ref="B120:I120"/>
    <mergeCell ref="B121:I121"/>
    <mergeCell ref="B122:I122"/>
    <mergeCell ref="B123:I123"/>
    <mergeCell ref="B124:I124"/>
    <mergeCell ref="B125:I125"/>
    <mergeCell ref="J109:K109"/>
    <mergeCell ref="L109:N109"/>
    <mergeCell ref="B112:I112"/>
    <mergeCell ref="J112:K112"/>
    <mergeCell ref="L112:N112"/>
    <mergeCell ref="B113:I113"/>
    <mergeCell ref="B114:I114"/>
    <mergeCell ref="B115:I115"/>
    <mergeCell ref="B116:I116"/>
    <mergeCell ref="J104:K104"/>
    <mergeCell ref="L104:N104"/>
    <mergeCell ref="J105:K105"/>
    <mergeCell ref="L105:N105"/>
    <mergeCell ref="J106:K106"/>
    <mergeCell ref="L106:N106"/>
    <mergeCell ref="J107:K107"/>
    <mergeCell ref="L107:N107"/>
    <mergeCell ref="J108:K108"/>
    <mergeCell ref="L108:N108"/>
    <mergeCell ref="J103:K103"/>
    <mergeCell ref="L103:N103"/>
    <mergeCell ref="B104:I104"/>
    <mergeCell ref="B105:I105"/>
    <mergeCell ref="B106:I106"/>
    <mergeCell ref="B107:I107"/>
    <mergeCell ref="B108:I108"/>
    <mergeCell ref="B109:I109"/>
    <mergeCell ref="J90:K90"/>
    <mergeCell ref="L90:N90"/>
    <mergeCell ref="J91:K91"/>
    <mergeCell ref="L91:N91"/>
    <mergeCell ref="J92:K92"/>
    <mergeCell ref="L92:N92"/>
    <mergeCell ref="J93:K93"/>
    <mergeCell ref="L93:N93"/>
    <mergeCell ref="J94:K94"/>
    <mergeCell ref="L94:N94"/>
    <mergeCell ref="J95:K95"/>
    <mergeCell ref="L95:N95"/>
    <mergeCell ref="J96:K96"/>
    <mergeCell ref="L96:N96"/>
    <mergeCell ref="J97:K97"/>
    <mergeCell ref="L97:N97"/>
    <mergeCell ref="L100:N100"/>
    <mergeCell ref="J101:K101"/>
    <mergeCell ref="L101:N101"/>
    <mergeCell ref="J102:K102"/>
    <mergeCell ref="L102:N102"/>
    <mergeCell ref="J53:K53"/>
    <mergeCell ref="L53:N53"/>
    <mergeCell ref="J54:K54"/>
    <mergeCell ref="L54:N54"/>
    <mergeCell ref="B54:I54"/>
    <mergeCell ref="J50:K50"/>
    <mergeCell ref="L50:N50"/>
    <mergeCell ref="J51:K51"/>
    <mergeCell ref="B65:I65"/>
    <mergeCell ref="B66:I66"/>
    <mergeCell ref="B67:I67"/>
    <mergeCell ref="B68:I68"/>
    <mergeCell ref="B69:I69"/>
    <mergeCell ref="B60:I60"/>
    <mergeCell ref="B61:I61"/>
    <mergeCell ref="B62:I62"/>
    <mergeCell ref="B63:I63"/>
    <mergeCell ref="B64:I64"/>
    <mergeCell ref="B55:I55"/>
    <mergeCell ref="J55:K55"/>
    <mergeCell ref="L55:N55"/>
    <mergeCell ref="B50:I50"/>
    <mergeCell ref="B51:I51"/>
    <mergeCell ref="B52:I52"/>
    <mergeCell ref="B53:I53"/>
    <mergeCell ref="L51:N51"/>
    <mergeCell ref="B59:I59"/>
    <mergeCell ref="J59:K59"/>
    <mergeCell ref="L59:N59"/>
    <mergeCell ref="J52:K52"/>
    <mergeCell ref="L52:N52"/>
    <mergeCell ref="A14:N18"/>
    <mergeCell ref="A21:N25"/>
    <mergeCell ref="A28:N32"/>
    <mergeCell ref="A35:N39"/>
    <mergeCell ref="B45:I45"/>
    <mergeCell ref="B46:I46"/>
    <mergeCell ref="B47:I47"/>
    <mergeCell ref="B48:I48"/>
    <mergeCell ref="B49:I49"/>
    <mergeCell ref="J47:K47"/>
    <mergeCell ref="L47:N47"/>
    <mergeCell ref="J48:K48"/>
    <mergeCell ref="L48:N48"/>
    <mergeCell ref="B42:I42"/>
    <mergeCell ref="B43:I43"/>
    <mergeCell ref="B44:I44"/>
    <mergeCell ref="L42:N42"/>
    <mergeCell ref="J42:K42"/>
    <mergeCell ref="J43:K43"/>
    <mergeCell ref="L43:N43"/>
    <mergeCell ref="J44:K44"/>
    <mergeCell ref="L44:N44"/>
    <mergeCell ref="J45:K45"/>
    <mergeCell ref="J46:K46"/>
    <mergeCell ref="J49:K49"/>
    <mergeCell ref="L45:N45"/>
    <mergeCell ref="L49:N49"/>
    <mergeCell ref="L46:N46"/>
    <mergeCell ref="B70:I70"/>
    <mergeCell ref="B71:I71"/>
    <mergeCell ref="B72:I72"/>
    <mergeCell ref="B73:I73"/>
    <mergeCell ref="B74:I74"/>
    <mergeCell ref="J74:K74"/>
    <mergeCell ref="J75:K75"/>
    <mergeCell ref="J76:K76"/>
    <mergeCell ref="J77:K77"/>
    <mergeCell ref="L60:N60"/>
    <mergeCell ref="L61:N61"/>
    <mergeCell ref="L62:N62"/>
    <mergeCell ref="L63:N63"/>
    <mergeCell ref="L64:N64"/>
    <mergeCell ref="L65:N65"/>
    <mergeCell ref="L66:N66"/>
    <mergeCell ref="L67:N67"/>
    <mergeCell ref="L68:N68"/>
    <mergeCell ref="L69:N69"/>
    <mergeCell ref="J60:K60"/>
    <mergeCell ref="J61:K61"/>
    <mergeCell ref="J62:K62"/>
    <mergeCell ref="J63:K63"/>
    <mergeCell ref="J64:K64"/>
    <mergeCell ref="J65:K65"/>
    <mergeCell ref="J66:K66"/>
    <mergeCell ref="J67:K67"/>
    <mergeCell ref="J68:K68"/>
    <mergeCell ref="J69:K69"/>
    <mergeCell ref="J70:K70"/>
    <mergeCell ref="J71:K71"/>
    <mergeCell ref="J72:K72"/>
    <mergeCell ref="J73:K73"/>
    <mergeCell ref="B79:I79"/>
    <mergeCell ref="B80:I80"/>
    <mergeCell ref="B81:I81"/>
    <mergeCell ref="B76:I76"/>
    <mergeCell ref="B77:I77"/>
    <mergeCell ref="B75:I75"/>
    <mergeCell ref="L70:N70"/>
    <mergeCell ref="L71:N71"/>
    <mergeCell ref="J78:K78"/>
    <mergeCell ref="J79:K79"/>
    <mergeCell ref="J80:K80"/>
    <mergeCell ref="J81:K81"/>
    <mergeCell ref="J82:K82"/>
    <mergeCell ref="B86:I86"/>
    <mergeCell ref="J86:K86"/>
    <mergeCell ref="L86:N86"/>
    <mergeCell ref="L81:N81"/>
    <mergeCell ref="L82:N82"/>
    <mergeCell ref="L83:N83"/>
    <mergeCell ref="L84:N84"/>
    <mergeCell ref="L85:N85"/>
    <mergeCell ref="L76:N76"/>
    <mergeCell ref="L77:N77"/>
    <mergeCell ref="L78:N78"/>
    <mergeCell ref="L79:N79"/>
    <mergeCell ref="L80:N80"/>
    <mergeCell ref="B83:I83"/>
    <mergeCell ref="B84:I84"/>
    <mergeCell ref="B85:I85"/>
    <mergeCell ref="B82:I82"/>
    <mergeCell ref="J83:K83"/>
    <mergeCell ref="J84:K84"/>
    <mergeCell ref="L72:N72"/>
    <mergeCell ref="L73:N73"/>
    <mergeCell ref="L74:N74"/>
    <mergeCell ref="L75:N75"/>
    <mergeCell ref="B151:I151"/>
    <mergeCell ref="J151:K151"/>
    <mergeCell ref="L151:N151"/>
    <mergeCell ref="J85:K85"/>
    <mergeCell ref="B78:I78"/>
    <mergeCell ref="J98:K98"/>
    <mergeCell ref="L98:N98"/>
    <mergeCell ref="B95:I95"/>
    <mergeCell ref="B96:I96"/>
    <mergeCell ref="B97:I97"/>
    <mergeCell ref="B98:I98"/>
    <mergeCell ref="B99:I99"/>
    <mergeCell ref="B100:I100"/>
    <mergeCell ref="B101:I101"/>
    <mergeCell ref="B102:I102"/>
    <mergeCell ref="B103:I103"/>
    <mergeCell ref="B89:I89"/>
    <mergeCell ref="J89:K89"/>
    <mergeCell ref="L89:N89"/>
    <mergeCell ref="B90:I90"/>
    <mergeCell ref="B91:I91"/>
    <mergeCell ref="B92:I92"/>
    <mergeCell ref="B93:I93"/>
    <mergeCell ref="B94:I94"/>
    <mergeCell ref="J99:K99"/>
    <mergeCell ref="L99:N99"/>
    <mergeCell ref="J100:K100"/>
    <mergeCell ref="L153:N153"/>
    <mergeCell ref="L154:N154"/>
    <mergeCell ref="L155:N155"/>
    <mergeCell ref="L156:N156"/>
    <mergeCell ref="L157:N157"/>
    <mergeCell ref="L158:N158"/>
    <mergeCell ref="L159:N159"/>
    <mergeCell ref="L160:N160"/>
    <mergeCell ref="L161:N161"/>
    <mergeCell ref="L162:N162"/>
    <mergeCell ref="L163:N163"/>
    <mergeCell ref="L164:N164"/>
    <mergeCell ref="L165:N165"/>
    <mergeCell ref="L166:N166"/>
    <mergeCell ref="L167:N167"/>
    <mergeCell ref="L168:N168"/>
    <mergeCell ref="L169:N169"/>
    <mergeCell ref="L170:N170"/>
    <mergeCell ref="J152:K152"/>
    <mergeCell ref="J167:K167"/>
    <mergeCell ref="J168:K168"/>
    <mergeCell ref="J169:K169"/>
    <mergeCell ref="J170:K170"/>
    <mergeCell ref="J158:K158"/>
    <mergeCell ref="J159:K159"/>
    <mergeCell ref="J160:K160"/>
    <mergeCell ref="J161:K161"/>
    <mergeCell ref="J162:K162"/>
    <mergeCell ref="J163:K163"/>
    <mergeCell ref="J164:K164"/>
    <mergeCell ref="J165:K165"/>
    <mergeCell ref="J166:K166"/>
    <mergeCell ref="B188:I188"/>
    <mergeCell ref="B189:I189"/>
    <mergeCell ref="J157:K157"/>
    <mergeCell ref="B158:I158"/>
    <mergeCell ref="B159:I159"/>
    <mergeCell ref="B160:I160"/>
    <mergeCell ref="B161:I161"/>
    <mergeCell ref="B162:I162"/>
    <mergeCell ref="B163:I163"/>
    <mergeCell ref="B164:I164"/>
    <mergeCell ref="B165:I165"/>
    <mergeCell ref="B166:I166"/>
    <mergeCell ref="B167:I167"/>
    <mergeCell ref="B168:I168"/>
    <mergeCell ref="B169:I169"/>
    <mergeCell ref="B170:I170"/>
    <mergeCell ref="L152:N152"/>
    <mergeCell ref="B190:I190"/>
    <mergeCell ref="B191:I191"/>
    <mergeCell ref="B192:I192"/>
    <mergeCell ref="B193:I193"/>
    <mergeCell ref="B194:I194"/>
    <mergeCell ref="B195:I195"/>
    <mergeCell ref="B196:I196"/>
    <mergeCell ref="B197:I197"/>
    <mergeCell ref="B198:I198"/>
    <mergeCell ref="B199:I199"/>
    <mergeCell ref="B200:I200"/>
    <mergeCell ref="B201:I201"/>
    <mergeCell ref="B202:I202"/>
    <mergeCell ref="B203:I203"/>
    <mergeCell ref="B204:I204"/>
    <mergeCell ref="B205:I205"/>
    <mergeCell ref="B206:I206"/>
    <mergeCell ref="B207:I207"/>
    <mergeCell ref="B208:I208"/>
    <mergeCell ref="B209:I209"/>
    <mergeCell ref="B210:I210"/>
    <mergeCell ref="B211:I211"/>
    <mergeCell ref="B212:I212"/>
    <mergeCell ref="B213:I213"/>
    <mergeCell ref="B214:I214"/>
    <mergeCell ref="B215:I215"/>
    <mergeCell ref="B216:I216"/>
    <mergeCell ref="B217:I217"/>
    <mergeCell ref="B218:I218"/>
    <mergeCell ref="B219:I219"/>
    <mergeCell ref="B220:I220"/>
    <mergeCell ref="B221:I221"/>
    <mergeCell ref="B222:I222"/>
    <mergeCell ref="B223:I223"/>
    <mergeCell ref="B224:I224"/>
    <mergeCell ref="B225:I225"/>
    <mergeCell ref="B226:I226"/>
    <mergeCell ref="B227:I227"/>
    <mergeCell ref="B228:I228"/>
    <mergeCell ref="B229:I229"/>
    <mergeCell ref="B230:I230"/>
    <mergeCell ref="B231:I231"/>
    <mergeCell ref="B232:I232"/>
    <mergeCell ref="B233:I233"/>
    <mergeCell ref="B234:I234"/>
    <mergeCell ref="B235:I235"/>
    <mergeCell ref="B236:I236"/>
    <mergeCell ref="B237:I237"/>
    <mergeCell ref="B238:I238"/>
    <mergeCell ref="B239:I239"/>
    <mergeCell ref="L188:N188"/>
    <mergeCell ref="L189:N189"/>
    <mergeCell ref="L190:N190"/>
    <mergeCell ref="L191:N191"/>
    <mergeCell ref="L192:N192"/>
    <mergeCell ref="L193:N193"/>
    <mergeCell ref="L194:N194"/>
    <mergeCell ref="L195:N195"/>
    <mergeCell ref="L196:N196"/>
    <mergeCell ref="L197:N197"/>
    <mergeCell ref="L198:N198"/>
    <mergeCell ref="L199:N199"/>
    <mergeCell ref="L200:N200"/>
    <mergeCell ref="L201:N201"/>
    <mergeCell ref="L202:N202"/>
    <mergeCell ref="L203:N203"/>
    <mergeCell ref="L225:N225"/>
    <mergeCell ref="L226:N226"/>
    <mergeCell ref="L227:N227"/>
    <mergeCell ref="L228:N228"/>
    <mergeCell ref="L229:N229"/>
    <mergeCell ref="L230:N230"/>
    <mergeCell ref="L231:N231"/>
    <mergeCell ref="L232:N232"/>
    <mergeCell ref="L233:N233"/>
    <mergeCell ref="L234:N234"/>
    <mergeCell ref="L235:N235"/>
    <mergeCell ref="L236:N236"/>
    <mergeCell ref="L237:N237"/>
    <mergeCell ref="L204:N204"/>
    <mergeCell ref="L205:N205"/>
    <mergeCell ref="L206:N206"/>
    <mergeCell ref="L207:N207"/>
    <mergeCell ref="L208:N208"/>
    <mergeCell ref="L209:N209"/>
    <mergeCell ref="L210:N210"/>
    <mergeCell ref="L211:N211"/>
    <mergeCell ref="L212:N212"/>
    <mergeCell ref="L213:N213"/>
    <mergeCell ref="L214:N214"/>
    <mergeCell ref="L215:N215"/>
    <mergeCell ref="L216:N216"/>
    <mergeCell ref="L217:N217"/>
    <mergeCell ref="L218:N218"/>
    <mergeCell ref="L219:N219"/>
    <mergeCell ref="L220:N220"/>
    <mergeCell ref="J205:K205"/>
    <mergeCell ref="J206:K206"/>
    <mergeCell ref="J207:K207"/>
    <mergeCell ref="J208:K208"/>
    <mergeCell ref="J209:K209"/>
    <mergeCell ref="J210:K210"/>
    <mergeCell ref="J211:K211"/>
    <mergeCell ref="J212:K212"/>
    <mergeCell ref="J213:K213"/>
    <mergeCell ref="J214:K214"/>
    <mergeCell ref="J215:K215"/>
    <mergeCell ref="J216:K216"/>
    <mergeCell ref="J217:K217"/>
    <mergeCell ref="L221:N221"/>
    <mergeCell ref="L222:N222"/>
    <mergeCell ref="L223:N223"/>
    <mergeCell ref="L224:N224"/>
    <mergeCell ref="J218:K218"/>
    <mergeCell ref="J219:K219"/>
    <mergeCell ref="J220:K220"/>
    <mergeCell ref="J221:K221"/>
    <mergeCell ref="J222:K222"/>
    <mergeCell ref="J223:K223"/>
    <mergeCell ref="J224:K224"/>
    <mergeCell ref="J188:K188"/>
    <mergeCell ref="J189:K189"/>
    <mergeCell ref="J190:K190"/>
    <mergeCell ref="J191:K191"/>
    <mergeCell ref="J192:K192"/>
    <mergeCell ref="J193:K193"/>
    <mergeCell ref="J194:K194"/>
    <mergeCell ref="J195:K195"/>
    <mergeCell ref="J196:K196"/>
    <mergeCell ref="J197:K197"/>
    <mergeCell ref="J198:K198"/>
    <mergeCell ref="J199:K199"/>
    <mergeCell ref="J200:K200"/>
    <mergeCell ref="J201:K201"/>
    <mergeCell ref="J202:K202"/>
    <mergeCell ref="J203:K203"/>
    <mergeCell ref="J204:K204"/>
    <mergeCell ref="J225:K225"/>
    <mergeCell ref="J226:K226"/>
    <mergeCell ref="J227:K227"/>
    <mergeCell ref="J228:K228"/>
    <mergeCell ref="J229:K229"/>
    <mergeCell ref="J230:K230"/>
    <mergeCell ref="J231:K231"/>
    <mergeCell ref="J232:K232"/>
    <mergeCell ref="J233:K233"/>
    <mergeCell ref="J234:K234"/>
    <mergeCell ref="J235:K235"/>
    <mergeCell ref="J236:K236"/>
    <mergeCell ref="J237:K237"/>
    <mergeCell ref="J238:K238"/>
    <mergeCell ref="J239:K239"/>
    <mergeCell ref="B242:I242"/>
    <mergeCell ref="J242:K242"/>
    <mergeCell ref="J251:K251"/>
    <mergeCell ref="J252:K252"/>
    <mergeCell ref="J253:K253"/>
    <mergeCell ref="J254:K254"/>
    <mergeCell ref="J255:K255"/>
    <mergeCell ref="J256:K256"/>
    <mergeCell ref="L242:N242"/>
    <mergeCell ref="B243:I243"/>
    <mergeCell ref="B244:I244"/>
    <mergeCell ref="B245:I245"/>
    <mergeCell ref="B246:I246"/>
    <mergeCell ref="B247:I247"/>
    <mergeCell ref="B248:I248"/>
    <mergeCell ref="J248:K248"/>
    <mergeCell ref="B249:I249"/>
    <mergeCell ref="B250:I250"/>
    <mergeCell ref="L238:N238"/>
    <mergeCell ref="L239:N239"/>
    <mergeCell ref="B251:I251"/>
    <mergeCell ref="B252:I252"/>
    <mergeCell ref="B253:I253"/>
    <mergeCell ref="B254:I254"/>
    <mergeCell ref="B255:I255"/>
    <mergeCell ref="B268:I268"/>
    <mergeCell ref="B269:I269"/>
    <mergeCell ref="B270:I270"/>
    <mergeCell ref="B271:I271"/>
    <mergeCell ref="B272:I272"/>
    <mergeCell ref="B273:I273"/>
    <mergeCell ref="B256:I256"/>
    <mergeCell ref="B257:I257"/>
    <mergeCell ref="L252:N252"/>
    <mergeCell ref="L253:N253"/>
    <mergeCell ref="L254:N254"/>
    <mergeCell ref="L255:N255"/>
    <mergeCell ref="L256:N256"/>
    <mergeCell ref="L257:N257"/>
    <mergeCell ref="L258:N258"/>
    <mergeCell ref="L259:N259"/>
    <mergeCell ref="J243:K243"/>
    <mergeCell ref="J244:K244"/>
    <mergeCell ref="J245:K245"/>
    <mergeCell ref="J246:K246"/>
    <mergeCell ref="J247:K247"/>
    <mergeCell ref="L243:N243"/>
    <mergeCell ref="L244:N244"/>
    <mergeCell ref="L245:N245"/>
    <mergeCell ref="L246:N246"/>
    <mergeCell ref="L247:N247"/>
    <mergeCell ref="L248:N248"/>
    <mergeCell ref="L249:N249"/>
    <mergeCell ref="L250:N250"/>
    <mergeCell ref="L251:N251"/>
    <mergeCell ref="J249:K249"/>
    <mergeCell ref="J250:K250"/>
    <mergeCell ref="J276:K276"/>
    <mergeCell ref="J277:K277"/>
    <mergeCell ref="J278:K278"/>
    <mergeCell ref="J279:K279"/>
    <mergeCell ref="J280:K280"/>
    <mergeCell ref="J267:K267"/>
    <mergeCell ref="J268:K268"/>
    <mergeCell ref="J269:K269"/>
    <mergeCell ref="J257:K257"/>
    <mergeCell ref="J258:K258"/>
    <mergeCell ref="J259:K259"/>
    <mergeCell ref="J262:K262"/>
    <mergeCell ref="L262:N262"/>
    <mergeCell ref="B263:I263"/>
    <mergeCell ref="B264:I264"/>
    <mergeCell ref="B265:I265"/>
    <mergeCell ref="B266:I266"/>
    <mergeCell ref="J264:K264"/>
    <mergeCell ref="J265:K265"/>
    <mergeCell ref="J266:K266"/>
    <mergeCell ref="B258:I258"/>
    <mergeCell ref="B259:I259"/>
    <mergeCell ref="B262:I262"/>
    <mergeCell ref="B274:I274"/>
    <mergeCell ref="B275:I275"/>
    <mergeCell ref="J270:K270"/>
    <mergeCell ref="J271:K271"/>
    <mergeCell ref="J272:K272"/>
    <mergeCell ref="J273:K273"/>
    <mergeCell ref="J274:K274"/>
    <mergeCell ref="J275:K275"/>
    <mergeCell ref="B267:I267"/>
    <mergeCell ref="K8:L8"/>
    <mergeCell ref="K9:L9"/>
    <mergeCell ref="K10:L10"/>
    <mergeCell ref="K11:L11"/>
    <mergeCell ref="M8:N8"/>
    <mergeCell ref="M9:N9"/>
    <mergeCell ref="M10:N10"/>
    <mergeCell ref="M11:N11"/>
    <mergeCell ref="B276:I276"/>
    <mergeCell ref="B277:I277"/>
    <mergeCell ref="B278:I278"/>
    <mergeCell ref="B279:I279"/>
    <mergeCell ref="B280:I280"/>
    <mergeCell ref="L263:N263"/>
    <mergeCell ref="L264:N264"/>
    <mergeCell ref="L265:N265"/>
    <mergeCell ref="L266:N266"/>
    <mergeCell ref="L267:N267"/>
    <mergeCell ref="L268:N268"/>
    <mergeCell ref="L269:N269"/>
    <mergeCell ref="L270:N270"/>
    <mergeCell ref="L271:N271"/>
    <mergeCell ref="L272:N272"/>
    <mergeCell ref="L273:N273"/>
    <mergeCell ref="L274:N274"/>
    <mergeCell ref="L275:N275"/>
    <mergeCell ref="L276:N276"/>
    <mergeCell ref="L277:N277"/>
    <mergeCell ref="L278:N278"/>
    <mergeCell ref="L279:N279"/>
    <mergeCell ref="L280:N280"/>
    <mergeCell ref="J263:K263"/>
  </mergeCells>
  <phoneticPr fontId="1"/>
  <conditionalFormatting sqref="J60:J86 A60:B86">
    <cfRule type="expression" dxfId="27" priority="45">
      <formula>#REF!="いいえ"</formula>
    </cfRule>
  </conditionalFormatting>
  <conditionalFormatting sqref="A90:A109">
    <cfRule type="expression" dxfId="26" priority="37">
      <formula>#REF!="いいえ"</formula>
    </cfRule>
  </conditionalFormatting>
  <conditionalFormatting sqref="A113:A132">
    <cfRule type="expression" dxfId="25" priority="36">
      <formula>#REF!="いいえ"</formula>
    </cfRule>
  </conditionalFormatting>
  <conditionalFormatting sqref="A136:A148">
    <cfRule type="expression" dxfId="24" priority="33">
      <formula>#REF!="いいえ"</formula>
    </cfRule>
  </conditionalFormatting>
  <conditionalFormatting sqref="A152:A170">
    <cfRule type="expression" dxfId="23" priority="31">
      <formula>#REF!="いいえ"</formula>
    </cfRule>
  </conditionalFormatting>
  <conditionalFormatting sqref="A174:A183">
    <cfRule type="expression" dxfId="22" priority="29">
      <formula>#REF!="いいえ"</formula>
    </cfRule>
  </conditionalFormatting>
  <conditionalFormatting sqref="A188:A239">
    <cfRule type="expression" dxfId="21" priority="27">
      <formula>#REF!="いいえ"</formula>
    </cfRule>
  </conditionalFormatting>
  <conditionalFormatting sqref="L90:L109">
    <cfRule type="expression" dxfId="20" priority="25">
      <formula>#REF!="いいえ"</formula>
    </cfRule>
  </conditionalFormatting>
  <conditionalFormatting sqref="L60:L86">
    <cfRule type="expression" dxfId="19" priority="24">
      <formula>#REF!="いいえ"</formula>
    </cfRule>
  </conditionalFormatting>
  <conditionalFormatting sqref="L113:L132">
    <cfRule type="expression" dxfId="18" priority="21">
      <formula>#REF!="いいえ"</formula>
    </cfRule>
  </conditionalFormatting>
  <conditionalFormatting sqref="L136:L148">
    <cfRule type="expression" dxfId="17" priority="20">
      <formula>#REF!="いいえ"</formula>
    </cfRule>
  </conditionalFormatting>
  <conditionalFormatting sqref="L152:L170">
    <cfRule type="expression" dxfId="16" priority="19">
      <formula>#REF!="いいえ"</formula>
    </cfRule>
  </conditionalFormatting>
  <conditionalFormatting sqref="L174:L183">
    <cfRule type="expression" dxfId="15" priority="18">
      <formula>#REF!="いいえ"</formula>
    </cfRule>
  </conditionalFormatting>
  <conditionalFormatting sqref="L188:L239">
    <cfRule type="expression" dxfId="14" priority="17">
      <formula>#REF!="いいえ"</formula>
    </cfRule>
  </conditionalFormatting>
  <conditionalFormatting sqref="A243:A259">
    <cfRule type="expression" dxfId="13" priority="16">
      <formula>#REF!="いいえ"</formula>
    </cfRule>
  </conditionalFormatting>
  <conditionalFormatting sqref="L243:L259">
    <cfRule type="expression" dxfId="12" priority="15">
      <formula>#REF!="いいえ"</formula>
    </cfRule>
  </conditionalFormatting>
  <conditionalFormatting sqref="A263:A280">
    <cfRule type="expression" dxfId="11" priority="14">
      <formula>#REF!="いいえ"</formula>
    </cfRule>
  </conditionalFormatting>
  <conditionalFormatting sqref="L263:L280">
    <cfRule type="expression" dxfId="10" priority="13">
      <formula>#REF!="いいえ"</formula>
    </cfRule>
  </conditionalFormatting>
  <conditionalFormatting sqref="A284:A314">
    <cfRule type="expression" dxfId="9" priority="12">
      <formula>#REF!="いいえ"</formula>
    </cfRule>
  </conditionalFormatting>
  <conditionalFormatting sqref="L284:L314">
    <cfRule type="expression" dxfId="8" priority="11">
      <formula>#REF!="いいえ"</formula>
    </cfRule>
  </conditionalFormatting>
  <conditionalFormatting sqref="A338:A353">
    <cfRule type="expression" dxfId="7" priority="8">
      <formula>#REF!="いいえ"</formula>
    </cfRule>
  </conditionalFormatting>
  <conditionalFormatting sqref="L338:L353">
    <cfRule type="expression" dxfId="6" priority="7">
      <formula>#REF!="いいえ"</formula>
    </cfRule>
  </conditionalFormatting>
  <conditionalFormatting sqref="A363:A372">
    <cfRule type="expression" dxfId="5" priority="6">
      <formula>#REF!="いいえ"</formula>
    </cfRule>
  </conditionalFormatting>
  <conditionalFormatting sqref="L363:L372">
    <cfRule type="expression" dxfId="4" priority="5">
      <formula>#REF!="いいえ"</formula>
    </cfRule>
  </conditionalFormatting>
  <conditionalFormatting sqref="A376:A388">
    <cfRule type="expression" dxfId="3" priority="4">
      <formula>#REF!="いいえ"</formula>
    </cfRule>
  </conditionalFormatting>
  <conditionalFormatting sqref="L376:L388">
    <cfRule type="expression" dxfId="2" priority="3">
      <formula>#REF!="いいえ"</formula>
    </cfRule>
  </conditionalFormatting>
  <conditionalFormatting sqref="A420:A432">
    <cfRule type="expression" dxfId="1" priority="2">
      <formula>#REF!="いいえ"</formula>
    </cfRule>
  </conditionalFormatting>
  <conditionalFormatting sqref="L420:L432">
    <cfRule type="expression" dxfId="0" priority="1">
      <formula>#REF!="いいえ"</formula>
    </cfRule>
  </conditionalFormatting>
  <dataValidations count="1">
    <dataValidation type="list" allowBlank="1" showInputMessage="1" showErrorMessage="1" sqref="E45:E55" xr:uid="{3F5BE784-FA98-4E03-8FFD-8406EE039D92}">
      <formula1>$O$3:$O$4</formula1>
    </dataValidation>
  </dataValidations>
  <pageMargins left="0.7" right="0.7" top="0.75" bottom="0.75" header="0.3" footer="0.3"/>
  <pageSetup paperSize="9" scale="69" orientation="portrait" r:id="rId1"/>
  <rowBreaks count="8" manualBreakCount="8">
    <brk id="56" max="16383" man="1"/>
    <brk id="110" max="16383" man="1"/>
    <brk id="149" max="16383" man="1"/>
    <brk id="184" max="16383" man="1"/>
    <brk id="240" max="16383" man="1"/>
    <brk id="281" max="16383" man="1"/>
    <brk id="334" max="16383" man="1"/>
    <brk id="38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9</xdr:col>
                    <xdr:colOff>510540</xdr:colOff>
                    <xdr:row>41</xdr:row>
                    <xdr:rowOff>243840</xdr:rowOff>
                  </from>
                  <to>
                    <xdr:col>10</xdr:col>
                    <xdr:colOff>144780</xdr:colOff>
                    <xdr:row>42</xdr:row>
                    <xdr:rowOff>236220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9</xdr:col>
                    <xdr:colOff>510540</xdr:colOff>
                    <xdr:row>42</xdr:row>
                    <xdr:rowOff>243840</xdr:rowOff>
                  </from>
                  <to>
                    <xdr:col>10</xdr:col>
                    <xdr:colOff>144780</xdr:colOff>
                    <xdr:row>43</xdr:row>
                    <xdr:rowOff>236220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510540</xdr:colOff>
                    <xdr:row>43</xdr:row>
                    <xdr:rowOff>243840</xdr:rowOff>
                  </from>
                  <to>
                    <xdr:col>10</xdr:col>
                    <xdr:colOff>144780</xdr:colOff>
                    <xdr:row>44</xdr:row>
                    <xdr:rowOff>236220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9</xdr:col>
                    <xdr:colOff>510540</xdr:colOff>
                    <xdr:row>44</xdr:row>
                    <xdr:rowOff>243840</xdr:rowOff>
                  </from>
                  <to>
                    <xdr:col>10</xdr:col>
                    <xdr:colOff>144780</xdr:colOff>
                    <xdr:row>45</xdr:row>
                    <xdr:rowOff>236220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9</xdr:col>
                    <xdr:colOff>510540</xdr:colOff>
                    <xdr:row>45</xdr:row>
                    <xdr:rowOff>243840</xdr:rowOff>
                  </from>
                  <to>
                    <xdr:col>10</xdr:col>
                    <xdr:colOff>144780</xdr:colOff>
                    <xdr:row>46</xdr:row>
                    <xdr:rowOff>236220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9</xdr:col>
                    <xdr:colOff>510540</xdr:colOff>
                    <xdr:row>46</xdr:row>
                    <xdr:rowOff>243840</xdr:rowOff>
                  </from>
                  <to>
                    <xdr:col>10</xdr:col>
                    <xdr:colOff>144780</xdr:colOff>
                    <xdr:row>47</xdr:row>
                    <xdr:rowOff>236220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510540</xdr:colOff>
                    <xdr:row>47</xdr:row>
                    <xdr:rowOff>243840</xdr:rowOff>
                  </from>
                  <to>
                    <xdr:col>10</xdr:col>
                    <xdr:colOff>144780</xdr:colOff>
                    <xdr:row>48</xdr:row>
                    <xdr:rowOff>236220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510540</xdr:colOff>
                    <xdr:row>48</xdr:row>
                    <xdr:rowOff>243840</xdr:rowOff>
                  </from>
                  <to>
                    <xdr:col>10</xdr:col>
                    <xdr:colOff>144780</xdr:colOff>
                    <xdr:row>49</xdr:row>
                    <xdr:rowOff>236220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9</xdr:col>
                    <xdr:colOff>510540</xdr:colOff>
                    <xdr:row>49</xdr:row>
                    <xdr:rowOff>243840</xdr:rowOff>
                  </from>
                  <to>
                    <xdr:col>10</xdr:col>
                    <xdr:colOff>144780</xdr:colOff>
                    <xdr:row>50</xdr:row>
                    <xdr:rowOff>236220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9</xdr:col>
                    <xdr:colOff>510540</xdr:colOff>
                    <xdr:row>50</xdr:row>
                    <xdr:rowOff>243840</xdr:rowOff>
                  </from>
                  <to>
                    <xdr:col>10</xdr:col>
                    <xdr:colOff>144780</xdr:colOff>
                    <xdr:row>51</xdr:row>
                    <xdr:rowOff>236220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9</xdr:col>
                    <xdr:colOff>510540</xdr:colOff>
                    <xdr:row>51</xdr:row>
                    <xdr:rowOff>243840</xdr:rowOff>
                  </from>
                  <to>
                    <xdr:col>10</xdr:col>
                    <xdr:colOff>144780</xdr:colOff>
                    <xdr:row>52</xdr:row>
                    <xdr:rowOff>236220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9</xdr:col>
                    <xdr:colOff>510540</xdr:colOff>
                    <xdr:row>52</xdr:row>
                    <xdr:rowOff>243840</xdr:rowOff>
                  </from>
                  <to>
                    <xdr:col>10</xdr:col>
                    <xdr:colOff>144780</xdr:colOff>
                    <xdr:row>53</xdr:row>
                    <xdr:rowOff>236220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9</xdr:col>
                    <xdr:colOff>510540</xdr:colOff>
                    <xdr:row>53</xdr:row>
                    <xdr:rowOff>243840</xdr:rowOff>
                  </from>
                  <to>
                    <xdr:col>10</xdr:col>
                    <xdr:colOff>144780</xdr:colOff>
                    <xdr:row>54</xdr:row>
                    <xdr:rowOff>236220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9</xdr:col>
                    <xdr:colOff>510540</xdr:colOff>
                    <xdr:row>84</xdr:row>
                    <xdr:rowOff>0</xdr:rowOff>
                  </from>
                  <to>
                    <xdr:col>10</xdr:col>
                    <xdr:colOff>175260</xdr:colOff>
                    <xdr:row>85</xdr:row>
                    <xdr:rowOff>0</xdr:rowOff>
                  </to>
                </anchor>
              </controlPr>
            </control>
          </mc:Choice>
        </mc:AlternateContent>
        <mc:AlternateContent xmlns:mc="http://schemas.openxmlformats.org/markup-compatibility/2006">
          <mc:Choice Requires="x14">
            <control shapeId="12352" r:id="rId18" name="Check Box 64">
              <controlPr defaultSize="0" autoFill="0" autoLine="0" autoPict="0">
                <anchor moveWithCells="1">
                  <from>
                    <xdr:col>9</xdr:col>
                    <xdr:colOff>510540</xdr:colOff>
                    <xdr:row>58</xdr:row>
                    <xdr:rowOff>243840</xdr:rowOff>
                  </from>
                  <to>
                    <xdr:col>10</xdr:col>
                    <xdr:colOff>144780</xdr:colOff>
                    <xdr:row>59</xdr:row>
                    <xdr:rowOff>236220</xdr:rowOff>
                  </to>
                </anchor>
              </controlPr>
            </control>
          </mc:Choice>
        </mc:AlternateContent>
        <mc:AlternateContent xmlns:mc="http://schemas.openxmlformats.org/markup-compatibility/2006">
          <mc:Choice Requires="x14">
            <control shapeId="12353" r:id="rId19" name="Check Box 65">
              <controlPr defaultSize="0" autoFill="0" autoLine="0" autoPict="0">
                <anchor moveWithCells="1">
                  <from>
                    <xdr:col>9</xdr:col>
                    <xdr:colOff>510540</xdr:colOff>
                    <xdr:row>59</xdr:row>
                    <xdr:rowOff>243840</xdr:rowOff>
                  </from>
                  <to>
                    <xdr:col>10</xdr:col>
                    <xdr:colOff>144780</xdr:colOff>
                    <xdr:row>60</xdr:row>
                    <xdr:rowOff>236220</xdr:rowOff>
                  </to>
                </anchor>
              </controlPr>
            </control>
          </mc:Choice>
        </mc:AlternateContent>
        <mc:AlternateContent xmlns:mc="http://schemas.openxmlformats.org/markup-compatibility/2006">
          <mc:Choice Requires="x14">
            <control shapeId="12354" r:id="rId20" name="Check Box 66">
              <controlPr defaultSize="0" autoFill="0" autoLine="0" autoPict="0">
                <anchor moveWithCells="1">
                  <from>
                    <xdr:col>9</xdr:col>
                    <xdr:colOff>510540</xdr:colOff>
                    <xdr:row>60</xdr:row>
                    <xdr:rowOff>243840</xdr:rowOff>
                  </from>
                  <to>
                    <xdr:col>10</xdr:col>
                    <xdr:colOff>144780</xdr:colOff>
                    <xdr:row>61</xdr:row>
                    <xdr:rowOff>236220</xdr:rowOff>
                  </to>
                </anchor>
              </controlPr>
            </control>
          </mc:Choice>
        </mc:AlternateContent>
        <mc:AlternateContent xmlns:mc="http://schemas.openxmlformats.org/markup-compatibility/2006">
          <mc:Choice Requires="x14">
            <control shapeId="12355" r:id="rId21" name="Check Box 67">
              <controlPr defaultSize="0" autoFill="0" autoLine="0" autoPict="0">
                <anchor moveWithCells="1">
                  <from>
                    <xdr:col>9</xdr:col>
                    <xdr:colOff>510540</xdr:colOff>
                    <xdr:row>61</xdr:row>
                    <xdr:rowOff>243840</xdr:rowOff>
                  </from>
                  <to>
                    <xdr:col>10</xdr:col>
                    <xdr:colOff>144780</xdr:colOff>
                    <xdr:row>62</xdr:row>
                    <xdr:rowOff>236220</xdr:rowOff>
                  </to>
                </anchor>
              </controlPr>
            </control>
          </mc:Choice>
        </mc:AlternateContent>
        <mc:AlternateContent xmlns:mc="http://schemas.openxmlformats.org/markup-compatibility/2006">
          <mc:Choice Requires="x14">
            <control shapeId="12356" r:id="rId22" name="Check Box 68">
              <controlPr defaultSize="0" autoFill="0" autoLine="0" autoPict="0">
                <anchor moveWithCells="1">
                  <from>
                    <xdr:col>9</xdr:col>
                    <xdr:colOff>510540</xdr:colOff>
                    <xdr:row>61</xdr:row>
                    <xdr:rowOff>243840</xdr:rowOff>
                  </from>
                  <to>
                    <xdr:col>10</xdr:col>
                    <xdr:colOff>144780</xdr:colOff>
                    <xdr:row>62</xdr:row>
                    <xdr:rowOff>236220</xdr:rowOff>
                  </to>
                </anchor>
              </controlPr>
            </control>
          </mc:Choice>
        </mc:AlternateContent>
        <mc:AlternateContent xmlns:mc="http://schemas.openxmlformats.org/markup-compatibility/2006">
          <mc:Choice Requires="x14">
            <control shapeId="12357" r:id="rId23" name="Check Box 69">
              <controlPr defaultSize="0" autoFill="0" autoLine="0" autoPict="0">
                <anchor moveWithCells="1">
                  <from>
                    <xdr:col>9</xdr:col>
                    <xdr:colOff>510540</xdr:colOff>
                    <xdr:row>62</xdr:row>
                    <xdr:rowOff>243840</xdr:rowOff>
                  </from>
                  <to>
                    <xdr:col>10</xdr:col>
                    <xdr:colOff>144780</xdr:colOff>
                    <xdr:row>63</xdr:row>
                    <xdr:rowOff>236220</xdr:rowOff>
                  </to>
                </anchor>
              </controlPr>
            </control>
          </mc:Choice>
        </mc:AlternateContent>
        <mc:AlternateContent xmlns:mc="http://schemas.openxmlformats.org/markup-compatibility/2006">
          <mc:Choice Requires="x14">
            <control shapeId="12358" r:id="rId24" name="Check Box 70">
              <controlPr defaultSize="0" autoFill="0" autoLine="0" autoPict="0">
                <anchor moveWithCells="1">
                  <from>
                    <xdr:col>9</xdr:col>
                    <xdr:colOff>510540</xdr:colOff>
                    <xdr:row>62</xdr:row>
                    <xdr:rowOff>243840</xdr:rowOff>
                  </from>
                  <to>
                    <xdr:col>10</xdr:col>
                    <xdr:colOff>144780</xdr:colOff>
                    <xdr:row>63</xdr:row>
                    <xdr:rowOff>236220</xdr:rowOff>
                  </to>
                </anchor>
              </controlPr>
            </control>
          </mc:Choice>
        </mc:AlternateContent>
        <mc:AlternateContent xmlns:mc="http://schemas.openxmlformats.org/markup-compatibility/2006">
          <mc:Choice Requires="x14">
            <control shapeId="12359" r:id="rId25" name="Check Box 71">
              <controlPr defaultSize="0" autoFill="0" autoLine="0" autoPict="0">
                <anchor moveWithCells="1">
                  <from>
                    <xdr:col>9</xdr:col>
                    <xdr:colOff>510540</xdr:colOff>
                    <xdr:row>63</xdr:row>
                    <xdr:rowOff>243840</xdr:rowOff>
                  </from>
                  <to>
                    <xdr:col>10</xdr:col>
                    <xdr:colOff>144780</xdr:colOff>
                    <xdr:row>64</xdr:row>
                    <xdr:rowOff>236220</xdr:rowOff>
                  </to>
                </anchor>
              </controlPr>
            </control>
          </mc:Choice>
        </mc:AlternateContent>
        <mc:AlternateContent xmlns:mc="http://schemas.openxmlformats.org/markup-compatibility/2006">
          <mc:Choice Requires="x14">
            <control shapeId="12360" r:id="rId26" name="Check Box 72">
              <controlPr defaultSize="0" autoFill="0" autoLine="0" autoPict="0">
                <anchor moveWithCells="1">
                  <from>
                    <xdr:col>9</xdr:col>
                    <xdr:colOff>510540</xdr:colOff>
                    <xdr:row>63</xdr:row>
                    <xdr:rowOff>243840</xdr:rowOff>
                  </from>
                  <to>
                    <xdr:col>10</xdr:col>
                    <xdr:colOff>144780</xdr:colOff>
                    <xdr:row>64</xdr:row>
                    <xdr:rowOff>236220</xdr:rowOff>
                  </to>
                </anchor>
              </controlPr>
            </control>
          </mc:Choice>
        </mc:AlternateContent>
        <mc:AlternateContent xmlns:mc="http://schemas.openxmlformats.org/markup-compatibility/2006">
          <mc:Choice Requires="x14">
            <control shapeId="12361" r:id="rId27" name="Check Box 73">
              <controlPr defaultSize="0" autoFill="0" autoLine="0" autoPict="0">
                <anchor moveWithCells="1">
                  <from>
                    <xdr:col>9</xdr:col>
                    <xdr:colOff>510540</xdr:colOff>
                    <xdr:row>64</xdr:row>
                    <xdr:rowOff>243840</xdr:rowOff>
                  </from>
                  <to>
                    <xdr:col>10</xdr:col>
                    <xdr:colOff>144780</xdr:colOff>
                    <xdr:row>65</xdr:row>
                    <xdr:rowOff>236220</xdr:rowOff>
                  </to>
                </anchor>
              </controlPr>
            </control>
          </mc:Choice>
        </mc:AlternateContent>
        <mc:AlternateContent xmlns:mc="http://schemas.openxmlformats.org/markup-compatibility/2006">
          <mc:Choice Requires="x14">
            <control shapeId="12362" r:id="rId28" name="Check Box 74">
              <controlPr defaultSize="0" autoFill="0" autoLine="0" autoPict="0">
                <anchor moveWithCells="1">
                  <from>
                    <xdr:col>9</xdr:col>
                    <xdr:colOff>510540</xdr:colOff>
                    <xdr:row>64</xdr:row>
                    <xdr:rowOff>243840</xdr:rowOff>
                  </from>
                  <to>
                    <xdr:col>10</xdr:col>
                    <xdr:colOff>144780</xdr:colOff>
                    <xdr:row>65</xdr:row>
                    <xdr:rowOff>236220</xdr:rowOff>
                  </to>
                </anchor>
              </controlPr>
            </control>
          </mc:Choice>
        </mc:AlternateContent>
        <mc:AlternateContent xmlns:mc="http://schemas.openxmlformats.org/markup-compatibility/2006">
          <mc:Choice Requires="x14">
            <control shapeId="12363" r:id="rId29" name="Check Box 75">
              <controlPr defaultSize="0" autoFill="0" autoLine="0" autoPict="0">
                <anchor moveWithCells="1">
                  <from>
                    <xdr:col>9</xdr:col>
                    <xdr:colOff>510540</xdr:colOff>
                    <xdr:row>65</xdr:row>
                    <xdr:rowOff>243840</xdr:rowOff>
                  </from>
                  <to>
                    <xdr:col>10</xdr:col>
                    <xdr:colOff>144780</xdr:colOff>
                    <xdr:row>66</xdr:row>
                    <xdr:rowOff>236220</xdr:rowOff>
                  </to>
                </anchor>
              </controlPr>
            </control>
          </mc:Choice>
        </mc:AlternateContent>
        <mc:AlternateContent xmlns:mc="http://schemas.openxmlformats.org/markup-compatibility/2006">
          <mc:Choice Requires="x14">
            <control shapeId="12364" r:id="rId30" name="Check Box 76">
              <controlPr defaultSize="0" autoFill="0" autoLine="0" autoPict="0">
                <anchor moveWithCells="1">
                  <from>
                    <xdr:col>9</xdr:col>
                    <xdr:colOff>510540</xdr:colOff>
                    <xdr:row>65</xdr:row>
                    <xdr:rowOff>243840</xdr:rowOff>
                  </from>
                  <to>
                    <xdr:col>10</xdr:col>
                    <xdr:colOff>144780</xdr:colOff>
                    <xdr:row>66</xdr:row>
                    <xdr:rowOff>236220</xdr:rowOff>
                  </to>
                </anchor>
              </controlPr>
            </control>
          </mc:Choice>
        </mc:AlternateContent>
        <mc:AlternateContent xmlns:mc="http://schemas.openxmlformats.org/markup-compatibility/2006">
          <mc:Choice Requires="x14">
            <control shapeId="12365" r:id="rId31" name="Check Box 77">
              <controlPr defaultSize="0" autoFill="0" autoLine="0" autoPict="0">
                <anchor moveWithCells="1">
                  <from>
                    <xdr:col>9</xdr:col>
                    <xdr:colOff>510540</xdr:colOff>
                    <xdr:row>66</xdr:row>
                    <xdr:rowOff>243840</xdr:rowOff>
                  </from>
                  <to>
                    <xdr:col>10</xdr:col>
                    <xdr:colOff>144780</xdr:colOff>
                    <xdr:row>67</xdr:row>
                    <xdr:rowOff>236220</xdr:rowOff>
                  </to>
                </anchor>
              </controlPr>
            </control>
          </mc:Choice>
        </mc:AlternateContent>
        <mc:AlternateContent xmlns:mc="http://schemas.openxmlformats.org/markup-compatibility/2006">
          <mc:Choice Requires="x14">
            <control shapeId="12366" r:id="rId32" name="Check Box 78">
              <controlPr defaultSize="0" autoFill="0" autoLine="0" autoPict="0">
                <anchor moveWithCells="1">
                  <from>
                    <xdr:col>9</xdr:col>
                    <xdr:colOff>510540</xdr:colOff>
                    <xdr:row>66</xdr:row>
                    <xdr:rowOff>243840</xdr:rowOff>
                  </from>
                  <to>
                    <xdr:col>10</xdr:col>
                    <xdr:colOff>144780</xdr:colOff>
                    <xdr:row>67</xdr:row>
                    <xdr:rowOff>236220</xdr:rowOff>
                  </to>
                </anchor>
              </controlPr>
            </control>
          </mc:Choice>
        </mc:AlternateContent>
        <mc:AlternateContent xmlns:mc="http://schemas.openxmlformats.org/markup-compatibility/2006">
          <mc:Choice Requires="x14">
            <control shapeId="12367" r:id="rId33" name="Check Box 79">
              <controlPr defaultSize="0" autoFill="0" autoLine="0" autoPict="0">
                <anchor moveWithCells="1">
                  <from>
                    <xdr:col>9</xdr:col>
                    <xdr:colOff>510540</xdr:colOff>
                    <xdr:row>67</xdr:row>
                    <xdr:rowOff>243840</xdr:rowOff>
                  </from>
                  <to>
                    <xdr:col>10</xdr:col>
                    <xdr:colOff>144780</xdr:colOff>
                    <xdr:row>68</xdr:row>
                    <xdr:rowOff>236220</xdr:rowOff>
                  </to>
                </anchor>
              </controlPr>
            </control>
          </mc:Choice>
        </mc:AlternateContent>
        <mc:AlternateContent xmlns:mc="http://schemas.openxmlformats.org/markup-compatibility/2006">
          <mc:Choice Requires="x14">
            <control shapeId="12368" r:id="rId34" name="Check Box 80">
              <controlPr defaultSize="0" autoFill="0" autoLine="0" autoPict="0">
                <anchor moveWithCells="1">
                  <from>
                    <xdr:col>9</xdr:col>
                    <xdr:colOff>510540</xdr:colOff>
                    <xdr:row>67</xdr:row>
                    <xdr:rowOff>243840</xdr:rowOff>
                  </from>
                  <to>
                    <xdr:col>10</xdr:col>
                    <xdr:colOff>144780</xdr:colOff>
                    <xdr:row>68</xdr:row>
                    <xdr:rowOff>236220</xdr:rowOff>
                  </to>
                </anchor>
              </controlPr>
            </control>
          </mc:Choice>
        </mc:AlternateContent>
        <mc:AlternateContent xmlns:mc="http://schemas.openxmlformats.org/markup-compatibility/2006">
          <mc:Choice Requires="x14">
            <control shapeId="12369" r:id="rId35" name="Check Box 81">
              <controlPr defaultSize="0" autoFill="0" autoLine="0" autoPict="0">
                <anchor moveWithCells="1">
                  <from>
                    <xdr:col>9</xdr:col>
                    <xdr:colOff>510540</xdr:colOff>
                    <xdr:row>68</xdr:row>
                    <xdr:rowOff>243840</xdr:rowOff>
                  </from>
                  <to>
                    <xdr:col>10</xdr:col>
                    <xdr:colOff>144780</xdr:colOff>
                    <xdr:row>69</xdr:row>
                    <xdr:rowOff>236220</xdr:rowOff>
                  </to>
                </anchor>
              </controlPr>
            </control>
          </mc:Choice>
        </mc:AlternateContent>
        <mc:AlternateContent xmlns:mc="http://schemas.openxmlformats.org/markup-compatibility/2006">
          <mc:Choice Requires="x14">
            <control shapeId="12370" r:id="rId36" name="Check Box 82">
              <controlPr defaultSize="0" autoFill="0" autoLine="0" autoPict="0">
                <anchor moveWithCells="1">
                  <from>
                    <xdr:col>9</xdr:col>
                    <xdr:colOff>510540</xdr:colOff>
                    <xdr:row>68</xdr:row>
                    <xdr:rowOff>243840</xdr:rowOff>
                  </from>
                  <to>
                    <xdr:col>10</xdr:col>
                    <xdr:colOff>144780</xdr:colOff>
                    <xdr:row>69</xdr:row>
                    <xdr:rowOff>236220</xdr:rowOff>
                  </to>
                </anchor>
              </controlPr>
            </control>
          </mc:Choice>
        </mc:AlternateContent>
        <mc:AlternateContent xmlns:mc="http://schemas.openxmlformats.org/markup-compatibility/2006">
          <mc:Choice Requires="x14">
            <control shapeId="12371" r:id="rId37" name="Check Box 83">
              <controlPr defaultSize="0" autoFill="0" autoLine="0" autoPict="0">
                <anchor moveWithCells="1">
                  <from>
                    <xdr:col>9</xdr:col>
                    <xdr:colOff>510540</xdr:colOff>
                    <xdr:row>69</xdr:row>
                    <xdr:rowOff>243840</xdr:rowOff>
                  </from>
                  <to>
                    <xdr:col>10</xdr:col>
                    <xdr:colOff>144780</xdr:colOff>
                    <xdr:row>70</xdr:row>
                    <xdr:rowOff>236220</xdr:rowOff>
                  </to>
                </anchor>
              </controlPr>
            </control>
          </mc:Choice>
        </mc:AlternateContent>
        <mc:AlternateContent xmlns:mc="http://schemas.openxmlformats.org/markup-compatibility/2006">
          <mc:Choice Requires="x14">
            <control shapeId="12372" r:id="rId38" name="Check Box 84">
              <controlPr defaultSize="0" autoFill="0" autoLine="0" autoPict="0">
                <anchor moveWithCells="1">
                  <from>
                    <xdr:col>9</xdr:col>
                    <xdr:colOff>510540</xdr:colOff>
                    <xdr:row>69</xdr:row>
                    <xdr:rowOff>243840</xdr:rowOff>
                  </from>
                  <to>
                    <xdr:col>10</xdr:col>
                    <xdr:colOff>144780</xdr:colOff>
                    <xdr:row>70</xdr:row>
                    <xdr:rowOff>236220</xdr:rowOff>
                  </to>
                </anchor>
              </controlPr>
            </control>
          </mc:Choice>
        </mc:AlternateContent>
        <mc:AlternateContent xmlns:mc="http://schemas.openxmlformats.org/markup-compatibility/2006">
          <mc:Choice Requires="x14">
            <control shapeId="12373" r:id="rId39" name="Check Box 85">
              <controlPr defaultSize="0" autoFill="0" autoLine="0" autoPict="0">
                <anchor moveWithCells="1">
                  <from>
                    <xdr:col>9</xdr:col>
                    <xdr:colOff>510540</xdr:colOff>
                    <xdr:row>70</xdr:row>
                    <xdr:rowOff>243840</xdr:rowOff>
                  </from>
                  <to>
                    <xdr:col>10</xdr:col>
                    <xdr:colOff>144780</xdr:colOff>
                    <xdr:row>71</xdr:row>
                    <xdr:rowOff>236220</xdr:rowOff>
                  </to>
                </anchor>
              </controlPr>
            </control>
          </mc:Choice>
        </mc:AlternateContent>
        <mc:AlternateContent xmlns:mc="http://schemas.openxmlformats.org/markup-compatibility/2006">
          <mc:Choice Requires="x14">
            <control shapeId="12374" r:id="rId40" name="Check Box 86">
              <controlPr defaultSize="0" autoFill="0" autoLine="0" autoPict="0">
                <anchor moveWithCells="1">
                  <from>
                    <xdr:col>9</xdr:col>
                    <xdr:colOff>510540</xdr:colOff>
                    <xdr:row>70</xdr:row>
                    <xdr:rowOff>243840</xdr:rowOff>
                  </from>
                  <to>
                    <xdr:col>10</xdr:col>
                    <xdr:colOff>144780</xdr:colOff>
                    <xdr:row>71</xdr:row>
                    <xdr:rowOff>236220</xdr:rowOff>
                  </to>
                </anchor>
              </controlPr>
            </control>
          </mc:Choice>
        </mc:AlternateContent>
        <mc:AlternateContent xmlns:mc="http://schemas.openxmlformats.org/markup-compatibility/2006">
          <mc:Choice Requires="x14">
            <control shapeId="12375" r:id="rId41" name="Check Box 87">
              <controlPr defaultSize="0" autoFill="0" autoLine="0" autoPict="0">
                <anchor moveWithCells="1">
                  <from>
                    <xdr:col>9</xdr:col>
                    <xdr:colOff>510540</xdr:colOff>
                    <xdr:row>71</xdr:row>
                    <xdr:rowOff>243840</xdr:rowOff>
                  </from>
                  <to>
                    <xdr:col>10</xdr:col>
                    <xdr:colOff>144780</xdr:colOff>
                    <xdr:row>72</xdr:row>
                    <xdr:rowOff>236220</xdr:rowOff>
                  </to>
                </anchor>
              </controlPr>
            </control>
          </mc:Choice>
        </mc:AlternateContent>
        <mc:AlternateContent xmlns:mc="http://schemas.openxmlformats.org/markup-compatibility/2006">
          <mc:Choice Requires="x14">
            <control shapeId="12376" r:id="rId42" name="Check Box 88">
              <controlPr defaultSize="0" autoFill="0" autoLine="0" autoPict="0">
                <anchor moveWithCells="1">
                  <from>
                    <xdr:col>9</xdr:col>
                    <xdr:colOff>510540</xdr:colOff>
                    <xdr:row>71</xdr:row>
                    <xdr:rowOff>243840</xdr:rowOff>
                  </from>
                  <to>
                    <xdr:col>10</xdr:col>
                    <xdr:colOff>144780</xdr:colOff>
                    <xdr:row>72</xdr:row>
                    <xdr:rowOff>236220</xdr:rowOff>
                  </to>
                </anchor>
              </controlPr>
            </control>
          </mc:Choice>
        </mc:AlternateContent>
        <mc:AlternateContent xmlns:mc="http://schemas.openxmlformats.org/markup-compatibility/2006">
          <mc:Choice Requires="x14">
            <control shapeId="12377" r:id="rId43" name="Check Box 89">
              <controlPr defaultSize="0" autoFill="0" autoLine="0" autoPict="0">
                <anchor moveWithCells="1">
                  <from>
                    <xdr:col>9</xdr:col>
                    <xdr:colOff>510540</xdr:colOff>
                    <xdr:row>72</xdr:row>
                    <xdr:rowOff>243840</xdr:rowOff>
                  </from>
                  <to>
                    <xdr:col>10</xdr:col>
                    <xdr:colOff>144780</xdr:colOff>
                    <xdr:row>73</xdr:row>
                    <xdr:rowOff>236220</xdr:rowOff>
                  </to>
                </anchor>
              </controlPr>
            </control>
          </mc:Choice>
        </mc:AlternateContent>
        <mc:AlternateContent xmlns:mc="http://schemas.openxmlformats.org/markup-compatibility/2006">
          <mc:Choice Requires="x14">
            <control shapeId="12378" r:id="rId44" name="Check Box 90">
              <controlPr defaultSize="0" autoFill="0" autoLine="0" autoPict="0">
                <anchor moveWithCells="1">
                  <from>
                    <xdr:col>9</xdr:col>
                    <xdr:colOff>510540</xdr:colOff>
                    <xdr:row>72</xdr:row>
                    <xdr:rowOff>243840</xdr:rowOff>
                  </from>
                  <to>
                    <xdr:col>10</xdr:col>
                    <xdr:colOff>144780</xdr:colOff>
                    <xdr:row>73</xdr:row>
                    <xdr:rowOff>236220</xdr:rowOff>
                  </to>
                </anchor>
              </controlPr>
            </control>
          </mc:Choice>
        </mc:AlternateContent>
        <mc:AlternateContent xmlns:mc="http://schemas.openxmlformats.org/markup-compatibility/2006">
          <mc:Choice Requires="x14">
            <control shapeId="12379" r:id="rId45" name="Check Box 91">
              <controlPr defaultSize="0" autoFill="0" autoLine="0" autoPict="0">
                <anchor moveWithCells="1">
                  <from>
                    <xdr:col>9</xdr:col>
                    <xdr:colOff>510540</xdr:colOff>
                    <xdr:row>73</xdr:row>
                    <xdr:rowOff>243840</xdr:rowOff>
                  </from>
                  <to>
                    <xdr:col>10</xdr:col>
                    <xdr:colOff>144780</xdr:colOff>
                    <xdr:row>74</xdr:row>
                    <xdr:rowOff>236220</xdr:rowOff>
                  </to>
                </anchor>
              </controlPr>
            </control>
          </mc:Choice>
        </mc:AlternateContent>
        <mc:AlternateContent xmlns:mc="http://schemas.openxmlformats.org/markup-compatibility/2006">
          <mc:Choice Requires="x14">
            <control shapeId="12380" r:id="rId46" name="Check Box 92">
              <controlPr defaultSize="0" autoFill="0" autoLine="0" autoPict="0">
                <anchor moveWithCells="1">
                  <from>
                    <xdr:col>9</xdr:col>
                    <xdr:colOff>510540</xdr:colOff>
                    <xdr:row>73</xdr:row>
                    <xdr:rowOff>243840</xdr:rowOff>
                  </from>
                  <to>
                    <xdr:col>10</xdr:col>
                    <xdr:colOff>144780</xdr:colOff>
                    <xdr:row>74</xdr:row>
                    <xdr:rowOff>236220</xdr:rowOff>
                  </to>
                </anchor>
              </controlPr>
            </control>
          </mc:Choice>
        </mc:AlternateContent>
        <mc:AlternateContent xmlns:mc="http://schemas.openxmlformats.org/markup-compatibility/2006">
          <mc:Choice Requires="x14">
            <control shapeId="12381" r:id="rId47" name="Check Box 93">
              <controlPr defaultSize="0" autoFill="0" autoLine="0" autoPict="0">
                <anchor moveWithCells="1">
                  <from>
                    <xdr:col>9</xdr:col>
                    <xdr:colOff>510540</xdr:colOff>
                    <xdr:row>74</xdr:row>
                    <xdr:rowOff>243840</xdr:rowOff>
                  </from>
                  <to>
                    <xdr:col>10</xdr:col>
                    <xdr:colOff>144780</xdr:colOff>
                    <xdr:row>75</xdr:row>
                    <xdr:rowOff>236220</xdr:rowOff>
                  </to>
                </anchor>
              </controlPr>
            </control>
          </mc:Choice>
        </mc:AlternateContent>
        <mc:AlternateContent xmlns:mc="http://schemas.openxmlformats.org/markup-compatibility/2006">
          <mc:Choice Requires="x14">
            <control shapeId="12382" r:id="rId48" name="Check Box 94">
              <controlPr defaultSize="0" autoFill="0" autoLine="0" autoPict="0">
                <anchor moveWithCells="1">
                  <from>
                    <xdr:col>9</xdr:col>
                    <xdr:colOff>510540</xdr:colOff>
                    <xdr:row>74</xdr:row>
                    <xdr:rowOff>243840</xdr:rowOff>
                  </from>
                  <to>
                    <xdr:col>10</xdr:col>
                    <xdr:colOff>144780</xdr:colOff>
                    <xdr:row>75</xdr:row>
                    <xdr:rowOff>236220</xdr:rowOff>
                  </to>
                </anchor>
              </controlPr>
            </control>
          </mc:Choice>
        </mc:AlternateContent>
        <mc:AlternateContent xmlns:mc="http://schemas.openxmlformats.org/markup-compatibility/2006">
          <mc:Choice Requires="x14">
            <control shapeId="12383" r:id="rId49" name="Check Box 95">
              <controlPr defaultSize="0" autoFill="0" autoLine="0" autoPict="0">
                <anchor moveWithCells="1">
                  <from>
                    <xdr:col>9</xdr:col>
                    <xdr:colOff>510540</xdr:colOff>
                    <xdr:row>75</xdr:row>
                    <xdr:rowOff>243840</xdr:rowOff>
                  </from>
                  <to>
                    <xdr:col>10</xdr:col>
                    <xdr:colOff>144780</xdr:colOff>
                    <xdr:row>76</xdr:row>
                    <xdr:rowOff>236220</xdr:rowOff>
                  </to>
                </anchor>
              </controlPr>
            </control>
          </mc:Choice>
        </mc:AlternateContent>
        <mc:AlternateContent xmlns:mc="http://schemas.openxmlformats.org/markup-compatibility/2006">
          <mc:Choice Requires="x14">
            <control shapeId="12384" r:id="rId50" name="Check Box 96">
              <controlPr defaultSize="0" autoFill="0" autoLine="0" autoPict="0">
                <anchor moveWithCells="1">
                  <from>
                    <xdr:col>9</xdr:col>
                    <xdr:colOff>510540</xdr:colOff>
                    <xdr:row>75</xdr:row>
                    <xdr:rowOff>243840</xdr:rowOff>
                  </from>
                  <to>
                    <xdr:col>10</xdr:col>
                    <xdr:colOff>144780</xdr:colOff>
                    <xdr:row>76</xdr:row>
                    <xdr:rowOff>236220</xdr:rowOff>
                  </to>
                </anchor>
              </controlPr>
            </control>
          </mc:Choice>
        </mc:AlternateContent>
        <mc:AlternateContent xmlns:mc="http://schemas.openxmlformats.org/markup-compatibility/2006">
          <mc:Choice Requires="x14">
            <control shapeId="12385" r:id="rId51" name="Check Box 97">
              <controlPr defaultSize="0" autoFill="0" autoLine="0" autoPict="0">
                <anchor moveWithCells="1">
                  <from>
                    <xdr:col>9</xdr:col>
                    <xdr:colOff>510540</xdr:colOff>
                    <xdr:row>76</xdr:row>
                    <xdr:rowOff>243840</xdr:rowOff>
                  </from>
                  <to>
                    <xdr:col>10</xdr:col>
                    <xdr:colOff>144780</xdr:colOff>
                    <xdr:row>77</xdr:row>
                    <xdr:rowOff>236220</xdr:rowOff>
                  </to>
                </anchor>
              </controlPr>
            </control>
          </mc:Choice>
        </mc:AlternateContent>
        <mc:AlternateContent xmlns:mc="http://schemas.openxmlformats.org/markup-compatibility/2006">
          <mc:Choice Requires="x14">
            <control shapeId="12386" r:id="rId52" name="Check Box 98">
              <controlPr defaultSize="0" autoFill="0" autoLine="0" autoPict="0">
                <anchor moveWithCells="1">
                  <from>
                    <xdr:col>9</xdr:col>
                    <xdr:colOff>510540</xdr:colOff>
                    <xdr:row>76</xdr:row>
                    <xdr:rowOff>243840</xdr:rowOff>
                  </from>
                  <to>
                    <xdr:col>10</xdr:col>
                    <xdr:colOff>144780</xdr:colOff>
                    <xdr:row>77</xdr:row>
                    <xdr:rowOff>236220</xdr:rowOff>
                  </to>
                </anchor>
              </controlPr>
            </control>
          </mc:Choice>
        </mc:AlternateContent>
        <mc:AlternateContent xmlns:mc="http://schemas.openxmlformats.org/markup-compatibility/2006">
          <mc:Choice Requires="x14">
            <control shapeId="12387" r:id="rId53" name="Check Box 99">
              <controlPr defaultSize="0" autoFill="0" autoLine="0" autoPict="0">
                <anchor moveWithCells="1">
                  <from>
                    <xdr:col>9</xdr:col>
                    <xdr:colOff>510540</xdr:colOff>
                    <xdr:row>77</xdr:row>
                    <xdr:rowOff>243840</xdr:rowOff>
                  </from>
                  <to>
                    <xdr:col>10</xdr:col>
                    <xdr:colOff>144780</xdr:colOff>
                    <xdr:row>78</xdr:row>
                    <xdr:rowOff>236220</xdr:rowOff>
                  </to>
                </anchor>
              </controlPr>
            </control>
          </mc:Choice>
        </mc:AlternateContent>
        <mc:AlternateContent xmlns:mc="http://schemas.openxmlformats.org/markup-compatibility/2006">
          <mc:Choice Requires="x14">
            <control shapeId="12388" r:id="rId54" name="Check Box 100">
              <controlPr defaultSize="0" autoFill="0" autoLine="0" autoPict="0">
                <anchor moveWithCells="1">
                  <from>
                    <xdr:col>9</xdr:col>
                    <xdr:colOff>510540</xdr:colOff>
                    <xdr:row>77</xdr:row>
                    <xdr:rowOff>243840</xdr:rowOff>
                  </from>
                  <to>
                    <xdr:col>10</xdr:col>
                    <xdr:colOff>144780</xdr:colOff>
                    <xdr:row>78</xdr:row>
                    <xdr:rowOff>236220</xdr:rowOff>
                  </to>
                </anchor>
              </controlPr>
            </control>
          </mc:Choice>
        </mc:AlternateContent>
        <mc:AlternateContent xmlns:mc="http://schemas.openxmlformats.org/markup-compatibility/2006">
          <mc:Choice Requires="x14">
            <control shapeId="12389" r:id="rId55" name="Check Box 101">
              <controlPr defaultSize="0" autoFill="0" autoLine="0" autoPict="0">
                <anchor moveWithCells="1">
                  <from>
                    <xdr:col>9</xdr:col>
                    <xdr:colOff>510540</xdr:colOff>
                    <xdr:row>78</xdr:row>
                    <xdr:rowOff>243840</xdr:rowOff>
                  </from>
                  <to>
                    <xdr:col>10</xdr:col>
                    <xdr:colOff>144780</xdr:colOff>
                    <xdr:row>79</xdr:row>
                    <xdr:rowOff>236220</xdr:rowOff>
                  </to>
                </anchor>
              </controlPr>
            </control>
          </mc:Choice>
        </mc:AlternateContent>
        <mc:AlternateContent xmlns:mc="http://schemas.openxmlformats.org/markup-compatibility/2006">
          <mc:Choice Requires="x14">
            <control shapeId="12390" r:id="rId56" name="Check Box 102">
              <controlPr defaultSize="0" autoFill="0" autoLine="0" autoPict="0">
                <anchor moveWithCells="1">
                  <from>
                    <xdr:col>9</xdr:col>
                    <xdr:colOff>510540</xdr:colOff>
                    <xdr:row>78</xdr:row>
                    <xdr:rowOff>243840</xdr:rowOff>
                  </from>
                  <to>
                    <xdr:col>10</xdr:col>
                    <xdr:colOff>144780</xdr:colOff>
                    <xdr:row>79</xdr:row>
                    <xdr:rowOff>236220</xdr:rowOff>
                  </to>
                </anchor>
              </controlPr>
            </control>
          </mc:Choice>
        </mc:AlternateContent>
        <mc:AlternateContent xmlns:mc="http://schemas.openxmlformats.org/markup-compatibility/2006">
          <mc:Choice Requires="x14">
            <control shapeId="12391" r:id="rId57" name="Check Box 103">
              <controlPr defaultSize="0" autoFill="0" autoLine="0" autoPict="0">
                <anchor moveWithCells="1">
                  <from>
                    <xdr:col>9</xdr:col>
                    <xdr:colOff>510540</xdr:colOff>
                    <xdr:row>79</xdr:row>
                    <xdr:rowOff>243840</xdr:rowOff>
                  </from>
                  <to>
                    <xdr:col>10</xdr:col>
                    <xdr:colOff>144780</xdr:colOff>
                    <xdr:row>80</xdr:row>
                    <xdr:rowOff>236220</xdr:rowOff>
                  </to>
                </anchor>
              </controlPr>
            </control>
          </mc:Choice>
        </mc:AlternateContent>
        <mc:AlternateContent xmlns:mc="http://schemas.openxmlformats.org/markup-compatibility/2006">
          <mc:Choice Requires="x14">
            <control shapeId="12392" r:id="rId58" name="Check Box 104">
              <controlPr defaultSize="0" autoFill="0" autoLine="0" autoPict="0">
                <anchor moveWithCells="1">
                  <from>
                    <xdr:col>9</xdr:col>
                    <xdr:colOff>510540</xdr:colOff>
                    <xdr:row>79</xdr:row>
                    <xdr:rowOff>243840</xdr:rowOff>
                  </from>
                  <to>
                    <xdr:col>10</xdr:col>
                    <xdr:colOff>144780</xdr:colOff>
                    <xdr:row>80</xdr:row>
                    <xdr:rowOff>236220</xdr:rowOff>
                  </to>
                </anchor>
              </controlPr>
            </control>
          </mc:Choice>
        </mc:AlternateContent>
        <mc:AlternateContent xmlns:mc="http://schemas.openxmlformats.org/markup-compatibility/2006">
          <mc:Choice Requires="x14">
            <control shapeId="12393" r:id="rId59" name="Check Box 105">
              <controlPr defaultSize="0" autoFill="0" autoLine="0" autoPict="0">
                <anchor moveWithCells="1">
                  <from>
                    <xdr:col>9</xdr:col>
                    <xdr:colOff>510540</xdr:colOff>
                    <xdr:row>80</xdr:row>
                    <xdr:rowOff>243840</xdr:rowOff>
                  </from>
                  <to>
                    <xdr:col>10</xdr:col>
                    <xdr:colOff>144780</xdr:colOff>
                    <xdr:row>81</xdr:row>
                    <xdr:rowOff>236220</xdr:rowOff>
                  </to>
                </anchor>
              </controlPr>
            </control>
          </mc:Choice>
        </mc:AlternateContent>
        <mc:AlternateContent xmlns:mc="http://schemas.openxmlformats.org/markup-compatibility/2006">
          <mc:Choice Requires="x14">
            <control shapeId="12394" r:id="rId60" name="Check Box 106">
              <controlPr defaultSize="0" autoFill="0" autoLine="0" autoPict="0">
                <anchor moveWithCells="1">
                  <from>
                    <xdr:col>9</xdr:col>
                    <xdr:colOff>510540</xdr:colOff>
                    <xdr:row>80</xdr:row>
                    <xdr:rowOff>243840</xdr:rowOff>
                  </from>
                  <to>
                    <xdr:col>10</xdr:col>
                    <xdr:colOff>144780</xdr:colOff>
                    <xdr:row>81</xdr:row>
                    <xdr:rowOff>236220</xdr:rowOff>
                  </to>
                </anchor>
              </controlPr>
            </control>
          </mc:Choice>
        </mc:AlternateContent>
        <mc:AlternateContent xmlns:mc="http://schemas.openxmlformats.org/markup-compatibility/2006">
          <mc:Choice Requires="x14">
            <control shapeId="12395" r:id="rId61" name="Check Box 107">
              <controlPr defaultSize="0" autoFill="0" autoLine="0" autoPict="0">
                <anchor moveWithCells="1">
                  <from>
                    <xdr:col>9</xdr:col>
                    <xdr:colOff>510540</xdr:colOff>
                    <xdr:row>81</xdr:row>
                    <xdr:rowOff>243840</xdr:rowOff>
                  </from>
                  <to>
                    <xdr:col>10</xdr:col>
                    <xdr:colOff>144780</xdr:colOff>
                    <xdr:row>82</xdr:row>
                    <xdr:rowOff>236220</xdr:rowOff>
                  </to>
                </anchor>
              </controlPr>
            </control>
          </mc:Choice>
        </mc:AlternateContent>
        <mc:AlternateContent xmlns:mc="http://schemas.openxmlformats.org/markup-compatibility/2006">
          <mc:Choice Requires="x14">
            <control shapeId="12396" r:id="rId62" name="Check Box 108">
              <controlPr defaultSize="0" autoFill="0" autoLine="0" autoPict="0">
                <anchor moveWithCells="1">
                  <from>
                    <xdr:col>9</xdr:col>
                    <xdr:colOff>510540</xdr:colOff>
                    <xdr:row>81</xdr:row>
                    <xdr:rowOff>243840</xdr:rowOff>
                  </from>
                  <to>
                    <xdr:col>10</xdr:col>
                    <xdr:colOff>144780</xdr:colOff>
                    <xdr:row>82</xdr:row>
                    <xdr:rowOff>236220</xdr:rowOff>
                  </to>
                </anchor>
              </controlPr>
            </control>
          </mc:Choice>
        </mc:AlternateContent>
        <mc:AlternateContent xmlns:mc="http://schemas.openxmlformats.org/markup-compatibility/2006">
          <mc:Choice Requires="x14">
            <control shapeId="12397" r:id="rId63" name="Check Box 109">
              <controlPr defaultSize="0" autoFill="0" autoLine="0" autoPict="0">
                <anchor moveWithCells="1">
                  <from>
                    <xdr:col>9</xdr:col>
                    <xdr:colOff>510540</xdr:colOff>
                    <xdr:row>82</xdr:row>
                    <xdr:rowOff>243840</xdr:rowOff>
                  </from>
                  <to>
                    <xdr:col>10</xdr:col>
                    <xdr:colOff>144780</xdr:colOff>
                    <xdr:row>83</xdr:row>
                    <xdr:rowOff>236220</xdr:rowOff>
                  </to>
                </anchor>
              </controlPr>
            </control>
          </mc:Choice>
        </mc:AlternateContent>
        <mc:AlternateContent xmlns:mc="http://schemas.openxmlformats.org/markup-compatibility/2006">
          <mc:Choice Requires="x14">
            <control shapeId="12398" r:id="rId64" name="Check Box 110">
              <controlPr defaultSize="0" autoFill="0" autoLine="0" autoPict="0">
                <anchor moveWithCells="1">
                  <from>
                    <xdr:col>9</xdr:col>
                    <xdr:colOff>510540</xdr:colOff>
                    <xdr:row>82</xdr:row>
                    <xdr:rowOff>243840</xdr:rowOff>
                  </from>
                  <to>
                    <xdr:col>10</xdr:col>
                    <xdr:colOff>144780</xdr:colOff>
                    <xdr:row>83</xdr:row>
                    <xdr:rowOff>236220</xdr:rowOff>
                  </to>
                </anchor>
              </controlPr>
            </control>
          </mc:Choice>
        </mc:AlternateContent>
        <mc:AlternateContent xmlns:mc="http://schemas.openxmlformats.org/markup-compatibility/2006">
          <mc:Choice Requires="x14">
            <control shapeId="12399" r:id="rId65" name="Check Box 111">
              <controlPr defaultSize="0" autoFill="0" autoLine="0" autoPict="0">
                <anchor moveWithCells="1">
                  <from>
                    <xdr:col>9</xdr:col>
                    <xdr:colOff>510540</xdr:colOff>
                    <xdr:row>84</xdr:row>
                    <xdr:rowOff>243840</xdr:rowOff>
                  </from>
                  <to>
                    <xdr:col>10</xdr:col>
                    <xdr:colOff>144780</xdr:colOff>
                    <xdr:row>85</xdr:row>
                    <xdr:rowOff>236220</xdr:rowOff>
                  </to>
                </anchor>
              </controlPr>
            </control>
          </mc:Choice>
        </mc:AlternateContent>
        <mc:AlternateContent xmlns:mc="http://schemas.openxmlformats.org/markup-compatibility/2006">
          <mc:Choice Requires="x14">
            <control shapeId="12401" r:id="rId66" name="Check Box 113">
              <controlPr defaultSize="0" autoFill="0" autoLine="0" autoPict="0">
                <anchor moveWithCells="1">
                  <from>
                    <xdr:col>9</xdr:col>
                    <xdr:colOff>502920</xdr:colOff>
                    <xdr:row>89</xdr:row>
                    <xdr:rowOff>7620</xdr:rowOff>
                  </from>
                  <to>
                    <xdr:col>10</xdr:col>
                    <xdr:colOff>137160</xdr:colOff>
                    <xdr:row>90</xdr:row>
                    <xdr:rowOff>0</xdr:rowOff>
                  </to>
                </anchor>
              </controlPr>
            </control>
          </mc:Choice>
        </mc:AlternateContent>
        <mc:AlternateContent xmlns:mc="http://schemas.openxmlformats.org/markup-compatibility/2006">
          <mc:Choice Requires="x14">
            <control shapeId="12402" r:id="rId67" name="Check Box 114">
              <controlPr defaultSize="0" autoFill="0" autoLine="0" autoPict="0">
                <anchor moveWithCells="1">
                  <from>
                    <xdr:col>9</xdr:col>
                    <xdr:colOff>502920</xdr:colOff>
                    <xdr:row>89</xdr:row>
                    <xdr:rowOff>243840</xdr:rowOff>
                  </from>
                  <to>
                    <xdr:col>10</xdr:col>
                    <xdr:colOff>137160</xdr:colOff>
                    <xdr:row>90</xdr:row>
                    <xdr:rowOff>236220</xdr:rowOff>
                  </to>
                </anchor>
              </controlPr>
            </control>
          </mc:Choice>
        </mc:AlternateContent>
        <mc:AlternateContent xmlns:mc="http://schemas.openxmlformats.org/markup-compatibility/2006">
          <mc:Choice Requires="x14">
            <control shapeId="12403" r:id="rId68" name="Check Box 115">
              <controlPr defaultSize="0" autoFill="0" autoLine="0" autoPict="0">
                <anchor moveWithCells="1">
                  <from>
                    <xdr:col>9</xdr:col>
                    <xdr:colOff>502920</xdr:colOff>
                    <xdr:row>89</xdr:row>
                    <xdr:rowOff>243840</xdr:rowOff>
                  </from>
                  <to>
                    <xdr:col>10</xdr:col>
                    <xdr:colOff>137160</xdr:colOff>
                    <xdr:row>90</xdr:row>
                    <xdr:rowOff>236220</xdr:rowOff>
                  </to>
                </anchor>
              </controlPr>
            </control>
          </mc:Choice>
        </mc:AlternateContent>
        <mc:AlternateContent xmlns:mc="http://schemas.openxmlformats.org/markup-compatibility/2006">
          <mc:Choice Requires="x14">
            <control shapeId="12404" r:id="rId69" name="Check Box 116">
              <controlPr defaultSize="0" autoFill="0" autoLine="0" autoPict="0">
                <anchor moveWithCells="1">
                  <from>
                    <xdr:col>9</xdr:col>
                    <xdr:colOff>502920</xdr:colOff>
                    <xdr:row>90</xdr:row>
                    <xdr:rowOff>243840</xdr:rowOff>
                  </from>
                  <to>
                    <xdr:col>10</xdr:col>
                    <xdr:colOff>137160</xdr:colOff>
                    <xdr:row>91</xdr:row>
                    <xdr:rowOff>236220</xdr:rowOff>
                  </to>
                </anchor>
              </controlPr>
            </control>
          </mc:Choice>
        </mc:AlternateContent>
        <mc:AlternateContent xmlns:mc="http://schemas.openxmlformats.org/markup-compatibility/2006">
          <mc:Choice Requires="x14">
            <control shapeId="12405" r:id="rId70" name="Check Box 117">
              <controlPr defaultSize="0" autoFill="0" autoLine="0" autoPict="0">
                <anchor moveWithCells="1">
                  <from>
                    <xdr:col>9</xdr:col>
                    <xdr:colOff>502920</xdr:colOff>
                    <xdr:row>90</xdr:row>
                    <xdr:rowOff>243840</xdr:rowOff>
                  </from>
                  <to>
                    <xdr:col>10</xdr:col>
                    <xdr:colOff>137160</xdr:colOff>
                    <xdr:row>91</xdr:row>
                    <xdr:rowOff>236220</xdr:rowOff>
                  </to>
                </anchor>
              </controlPr>
            </control>
          </mc:Choice>
        </mc:AlternateContent>
        <mc:AlternateContent xmlns:mc="http://schemas.openxmlformats.org/markup-compatibility/2006">
          <mc:Choice Requires="x14">
            <control shapeId="12406" r:id="rId71" name="Check Box 118">
              <controlPr defaultSize="0" autoFill="0" autoLine="0" autoPict="0">
                <anchor moveWithCells="1">
                  <from>
                    <xdr:col>9</xdr:col>
                    <xdr:colOff>502920</xdr:colOff>
                    <xdr:row>90</xdr:row>
                    <xdr:rowOff>243840</xdr:rowOff>
                  </from>
                  <to>
                    <xdr:col>10</xdr:col>
                    <xdr:colOff>137160</xdr:colOff>
                    <xdr:row>91</xdr:row>
                    <xdr:rowOff>236220</xdr:rowOff>
                  </to>
                </anchor>
              </controlPr>
            </control>
          </mc:Choice>
        </mc:AlternateContent>
        <mc:AlternateContent xmlns:mc="http://schemas.openxmlformats.org/markup-compatibility/2006">
          <mc:Choice Requires="x14">
            <control shapeId="12407" r:id="rId72" name="Check Box 119">
              <controlPr defaultSize="0" autoFill="0" autoLine="0" autoPict="0">
                <anchor moveWithCells="1">
                  <from>
                    <xdr:col>9</xdr:col>
                    <xdr:colOff>502920</xdr:colOff>
                    <xdr:row>91</xdr:row>
                    <xdr:rowOff>243840</xdr:rowOff>
                  </from>
                  <to>
                    <xdr:col>10</xdr:col>
                    <xdr:colOff>137160</xdr:colOff>
                    <xdr:row>92</xdr:row>
                    <xdr:rowOff>236220</xdr:rowOff>
                  </to>
                </anchor>
              </controlPr>
            </control>
          </mc:Choice>
        </mc:AlternateContent>
        <mc:AlternateContent xmlns:mc="http://schemas.openxmlformats.org/markup-compatibility/2006">
          <mc:Choice Requires="x14">
            <control shapeId="12408" r:id="rId73" name="Check Box 120">
              <controlPr defaultSize="0" autoFill="0" autoLine="0" autoPict="0">
                <anchor moveWithCells="1">
                  <from>
                    <xdr:col>9</xdr:col>
                    <xdr:colOff>502920</xdr:colOff>
                    <xdr:row>91</xdr:row>
                    <xdr:rowOff>243840</xdr:rowOff>
                  </from>
                  <to>
                    <xdr:col>10</xdr:col>
                    <xdr:colOff>137160</xdr:colOff>
                    <xdr:row>92</xdr:row>
                    <xdr:rowOff>236220</xdr:rowOff>
                  </to>
                </anchor>
              </controlPr>
            </control>
          </mc:Choice>
        </mc:AlternateContent>
        <mc:AlternateContent xmlns:mc="http://schemas.openxmlformats.org/markup-compatibility/2006">
          <mc:Choice Requires="x14">
            <control shapeId="12409" r:id="rId74" name="Check Box 121">
              <controlPr defaultSize="0" autoFill="0" autoLine="0" autoPict="0">
                <anchor moveWithCells="1">
                  <from>
                    <xdr:col>9</xdr:col>
                    <xdr:colOff>502920</xdr:colOff>
                    <xdr:row>91</xdr:row>
                    <xdr:rowOff>243840</xdr:rowOff>
                  </from>
                  <to>
                    <xdr:col>10</xdr:col>
                    <xdr:colOff>137160</xdr:colOff>
                    <xdr:row>92</xdr:row>
                    <xdr:rowOff>236220</xdr:rowOff>
                  </to>
                </anchor>
              </controlPr>
            </control>
          </mc:Choice>
        </mc:AlternateContent>
        <mc:AlternateContent xmlns:mc="http://schemas.openxmlformats.org/markup-compatibility/2006">
          <mc:Choice Requires="x14">
            <control shapeId="12410" r:id="rId75" name="Check Box 122">
              <controlPr defaultSize="0" autoFill="0" autoLine="0" autoPict="0">
                <anchor moveWithCells="1">
                  <from>
                    <xdr:col>9</xdr:col>
                    <xdr:colOff>502920</xdr:colOff>
                    <xdr:row>91</xdr:row>
                    <xdr:rowOff>243840</xdr:rowOff>
                  </from>
                  <to>
                    <xdr:col>10</xdr:col>
                    <xdr:colOff>137160</xdr:colOff>
                    <xdr:row>92</xdr:row>
                    <xdr:rowOff>236220</xdr:rowOff>
                  </to>
                </anchor>
              </controlPr>
            </control>
          </mc:Choice>
        </mc:AlternateContent>
        <mc:AlternateContent xmlns:mc="http://schemas.openxmlformats.org/markup-compatibility/2006">
          <mc:Choice Requires="x14">
            <control shapeId="12411" r:id="rId76" name="Check Box 123">
              <controlPr defaultSize="0" autoFill="0" autoLine="0" autoPict="0">
                <anchor moveWithCells="1">
                  <from>
                    <xdr:col>9</xdr:col>
                    <xdr:colOff>502920</xdr:colOff>
                    <xdr:row>92</xdr:row>
                    <xdr:rowOff>243840</xdr:rowOff>
                  </from>
                  <to>
                    <xdr:col>10</xdr:col>
                    <xdr:colOff>137160</xdr:colOff>
                    <xdr:row>93</xdr:row>
                    <xdr:rowOff>236220</xdr:rowOff>
                  </to>
                </anchor>
              </controlPr>
            </control>
          </mc:Choice>
        </mc:AlternateContent>
        <mc:AlternateContent xmlns:mc="http://schemas.openxmlformats.org/markup-compatibility/2006">
          <mc:Choice Requires="x14">
            <control shapeId="12412" r:id="rId77" name="Check Box 124">
              <controlPr defaultSize="0" autoFill="0" autoLine="0" autoPict="0">
                <anchor moveWithCells="1">
                  <from>
                    <xdr:col>9</xdr:col>
                    <xdr:colOff>502920</xdr:colOff>
                    <xdr:row>91</xdr:row>
                    <xdr:rowOff>243840</xdr:rowOff>
                  </from>
                  <to>
                    <xdr:col>10</xdr:col>
                    <xdr:colOff>137160</xdr:colOff>
                    <xdr:row>92</xdr:row>
                    <xdr:rowOff>236220</xdr:rowOff>
                  </to>
                </anchor>
              </controlPr>
            </control>
          </mc:Choice>
        </mc:AlternateContent>
        <mc:AlternateContent xmlns:mc="http://schemas.openxmlformats.org/markup-compatibility/2006">
          <mc:Choice Requires="x14">
            <control shapeId="12413" r:id="rId78" name="Check Box 125">
              <controlPr defaultSize="0" autoFill="0" autoLine="0" autoPict="0">
                <anchor moveWithCells="1">
                  <from>
                    <xdr:col>9</xdr:col>
                    <xdr:colOff>502920</xdr:colOff>
                    <xdr:row>91</xdr:row>
                    <xdr:rowOff>243840</xdr:rowOff>
                  </from>
                  <to>
                    <xdr:col>10</xdr:col>
                    <xdr:colOff>137160</xdr:colOff>
                    <xdr:row>92</xdr:row>
                    <xdr:rowOff>236220</xdr:rowOff>
                  </to>
                </anchor>
              </controlPr>
            </control>
          </mc:Choice>
        </mc:AlternateContent>
        <mc:AlternateContent xmlns:mc="http://schemas.openxmlformats.org/markup-compatibility/2006">
          <mc:Choice Requires="x14">
            <control shapeId="12414" r:id="rId79" name="Check Box 126">
              <controlPr defaultSize="0" autoFill="0" autoLine="0" autoPict="0">
                <anchor moveWithCells="1">
                  <from>
                    <xdr:col>9</xdr:col>
                    <xdr:colOff>502920</xdr:colOff>
                    <xdr:row>91</xdr:row>
                    <xdr:rowOff>243840</xdr:rowOff>
                  </from>
                  <to>
                    <xdr:col>10</xdr:col>
                    <xdr:colOff>137160</xdr:colOff>
                    <xdr:row>92</xdr:row>
                    <xdr:rowOff>236220</xdr:rowOff>
                  </to>
                </anchor>
              </controlPr>
            </control>
          </mc:Choice>
        </mc:AlternateContent>
        <mc:AlternateContent xmlns:mc="http://schemas.openxmlformats.org/markup-compatibility/2006">
          <mc:Choice Requires="x14">
            <control shapeId="12415" r:id="rId80" name="Check Box 127">
              <controlPr defaultSize="0" autoFill="0" autoLine="0" autoPict="0">
                <anchor moveWithCells="1">
                  <from>
                    <xdr:col>9</xdr:col>
                    <xdr:colOff>502920</xdr:colOff>
                    <xdr:row>91</xdr:row>
                    <xdr:rowOff>243840</xdr:rowOff>
                  </from>
                  <to>
                    <xdr:col>10</xdr:col>
                    <xdr:colOff>137160</xdr:colOff>
                    <xdr:row>92</xdr:row>
                    <xdr:rowOff>236220</xdr:rowOff>
                  </to>
                </anchor>
              </controlPr>
            </control>
          </mc:Choice>
        </mc:AlternateContent>
        <mc:AlternateContent xmlns:mc="http://schemas.openxmlformats.org/markup-compatibility/2006">
          <mc:Choice Requires="x14">
            <control shapeId="12416" r:id="rId81" name="Check Box 128">
              <controlPr defaultSize="0" autoFill="0" autoLine="0" autoPict="0">
                <anchor moveWithCells="1">
                  <from>
                    <xdr:col>9</xdr:col>
                    <xdr:colOff>502920</xdr:colOff>
                    <xdr:row>92</xdr:row>
                    <xdr:rowOff>243840</xdr:rowOff>
                  </from>
                  <to>
                    <xdr:col>10</xdr:col>
                    <xdr:colOff>137160</xdr:colOff>
                    <xdr:row>93</xdr:row>
                    <xdr:rowOff>236220</xdr:rowOff>
                  </to>
                </anchor>
              </controlPr>
            </control>
          </mc:Choice>
        </mc:AlternateContent>
        <mc:AlternateContent xmlns:mc="http://schemas.openxmlformats.org/markup-compatibility/2006">
          <mc:Choice Requires="x14">
            <control shapeId="12417" r:id="rId82" name="Check Box 129">
              <controlPr defaultSize="0" autoFill="0" autoLine="0" autoPict="0">
                <anchor moveWithCells="1">
                  <from>
                    <xdr:col>9</xdr:col>
                    <xdr:colOff>502920</xdr:colOff>
                    <xdr:row>92</xdr:row>
                    <xdr:rowOff>243840</xdr:rowOff>
                  </from>
                  <to>
                    <xdr:col>10</xdr:col>
                    <xdr:colOff>137160</xdr:colOff>
                    <xdr:row>93</xdr:row>
                    <xdr:rowOff>236220</xdr:rowOff>
                  </to>
                </anchor>
              </controlPr>
            </control>
          </mc:Choice>
        </mc:AlternateContent>
        <mc:AlternateContent xmlns:mc="http://schemas.openxmlformats.org/markup-compatibility/2006">
          <mc:Choice Requires="x14">
            <control shapeId="12418" r:id="rId83" name="Check Box 130">
              <controlPr defaultSize="0" autoFill="0" autoLine="0" autoPict="0">
                <anchor moveWithCells="1">
                  <from>
                    <xdr:col>9</xdr:col>
                    <xdr:colOff>502920</xdr:colOff>
                    <xdr:row>92</xdr:row>
                    <xdr:rowOff>243840</xdr:rowOff>
                  </from>
                  <to>
                    <xdr:col>10</xdr:col>
                    <xdr:colOff>137160</xdr:colOff>
                    <xdr:row>93</xdr:row>
                    <xdr:rowOff>236220</xdr:rowOff>
                  </to>
                </anchor>
              </controlPr>
            </control>
          </mc:Choice>
        </mc:AlternateContent>
        <mc:AlternateContent xmlns:mc="http://schemas.openxmlformats.org/markup-compatibility/2006">
          <mc:Choice Requires="x14">
            <control shapeId="12419" r:id="rId84" name="Check Box 131">
              <controlPr defaultSize="0" autoFill="0" autoLine="0" autoPict="0">
                <anchor moveWithCells="1">
                  <from>
                    <xdr:col>9</xdr:col>
                    <xdr:colOff>502920</xdr:colOff>
                    <xdr:row>92</xdr:row>
                    <xdr:rowOff>243840</xdr:rowOff>
                  </from>
                  <to>
                    <xdr:col>10</xdr:col>
                    <xdr:colOff>137160</xdr:colOff>
                    <xdr:row>93</xdr:row>
                    <xdr:rowOff>236220</xdr:rowOff>
                  </to>
                </anchor>
              </controlPr>
            </control>
          </mc:Choice>
        </mc:AlternateContent>
        <mc:AlternateContent xmlns:mc="http://schemas.openxmlformats.org/markup-compatibility/2006">
          <mc:Choice Requires="x14">
            <control shapeId="12420" r:id="rId85" name="Check Box 132">
              <controlPr defaultSize="0" autoFill="0" autoLine="0" autoPict="0">
                <anchor moveWithCells="1">
                  <from>
                    <xdr:col>9</xdr:col>
                    <xdr:colOff>502920</xdr:colOff>
                    <xdr:row>92</xdr:row>
                    <xdr:rowOff>243840</xdr:rowOff>
                  </from>
                  <to>
                    <xdr:col>10</xdr:col>
                    <xdr:colOff>137160</xdr:colOff>
                    <xdr:row>93</xdr:row>
                    <xdr:rowOff>236220</xdr:rowOff>
                  </to>
                </anchor>
              </controlPr>
            </control>
          </mc:Choice>
        </mc:AlternateContent>
        <mc:AlternateContent xmlns:mc="http://schemas.openxmlformats.org/markup-compatibility/2006">
          <mc:Choice Requires="x14">
            <control shapeId="12421" r:id="rId86" name="Check Box 133">
              <controlPr defaultSize="0" autoFill="0" autoLine="0" autoPict="0">
                <anchor moveWithCells="1">
                  <from>
                    <xdr:col>9</xdr:col>
                    <xdr:colOff>502920</xdr:colOff>
                    <xdr:row>93</xdr:row>
                    <xdr:rowOff>243840</xdr:rowOff>
                  </from>
                  <to>
                    <xdr:col>10</xdr:col>
                    <xdr:colOff>137160</xdr:colOff>
                    <xdr:row>94</xdr:row>
                    <xdr:rowOff>236220</xdr:rowOff>
                  </to>
                </anchor>
              </controlPr>
            </control>
          </mc:Choice>
        </mc:AlternateContent>
        <mc:AlternateContent xmlns:mc="http://schemas.openxmlformats.org/markup-compatibility/2006">
          <mc:Choice Requires="x14">
            <control shapeId="12422" r:id="rId87" name="Check Box 134">
              <controlPr defaultSize="0" autoFill="0" autoLine="0" autoPict="0">
                <anchor moveWithCells="1">
                  <from>
                    <xdr:col>9</xdr:col>
                    <xdr:colOff>502920</xdr:colOff>
                    <xdr:row>92</xdr:row>
                    <xdr:rowOff>243840</xdr:rowOff>
                  </from>
                  <to>
                    <xdr:col>10</xdr:col>
                    <xdr:colOff>137160</xdr:colOff>
                    <xdr:row>93</xdr:row>
                    <xdr:rowOff>236220</xdr:rowOff>
                  </to>
                </anchor>
              </controlPr>
            </control>
          </mc:Choice>
        </mc:AlternateContent>
        <mc:AlternateContent xmlns:mc="http://schemas.openxmlformats.org/markup-compatibility/2006">
          <mc:Choice Requires="x14">
            <control shapeId="12423" r:id="rId88" name="Check Box 135">
              <controlPr defaultSize="0" autoFill="0" autoLine="0" autoPict="0">
                <anchor moveWithCells="1">
                  <from>
                    <xdr:col>9</xdr:col>
                    <xdr:colOff>502920</xdr:colOff>
                    <xdr:row>92</xdr:row>
                    <xdr:rowOff>243840</xdr:rowOff>
                  </from>
                  <to>
                    <xdr:col>10</xdr:col>
                    <xdr:colOff>137160</xdr:colOff>
                    <xdr:row>93</xdr:row>
                    <xdr:rowOff>236220</xdr:rowOff>
                  </to>
                </anchor>
              </controlPr>
            </control>
          </mc:Choice>
        </mc:AlternateContent>
        <mc:AlternateContent xmlns:mc="http://schemas.openxmlformats.org/markup-compatibility/2006">
          <mc:Choice Requires="x14">
            <control shapeId="12424" r:id="rId89" name="Check Box 136">
              <controlPr defaultSize="0" autoFill="0" autoLine="0" autoPict="0">
                <anchor moveWithCells="1">
                  <from>
                    <xdr:col>9</xdr:col>
                    <xdr:colOff>502920</xdr:colOff>
                    <xdr:row>92</xdr:row>
                    <xdr:rowOff>243840</xdr:rowOff>
                  </from>
                  <to>
                    <xdr:col>10</xdr:col>
                    <xdr:colOff>137160</xdr:colOff>
                    <xdr:row>93</xdr:row>
                    <xdr:rowOff>236220</xdr:rowOff>
                  </to>
                </anchor>
              </controlPr>
            </control>
          </mc:Choice>
        </mc:AlternateContent>
        <mc:AlternateContent xmlns:mc="http://schemas.openxmlformats.org/markup-compatibility/2006">
          <mc:Choice Requires="x14">
            <control shapeId="12425" r:id="rId90" name="Check Box 137">
              <controlPr defaultSize="0" autoFill="0" autoLine="0" autoPict="0">
                <anchor moveWithCells="1">
                  <from>
                    <xdr:col>9</xdr:col>
                    <xdr:colOff>502920</xdr:colOff>
                    <xdr:row>92</xdr:row>
                    <xdr:rowOff>243840</xdr:rowOff>
                  </from>
                  <to>
                    <xdr:col>10</xdr:col>
                    <xdr:colOff>137160</xdr:colOff>
                    <xdr:row>93</xdr:row>
                    <xdr:rowOff>236220</xdr:rowOff>
                  </to>
                </anchor>
              </controlPr>
            </control>
          </mc:Choice>
        </mc:AlternateContent>
        <mc:AlternateContent xmlns:mc="http://schemas.openxmlformats.org/markup-compatibility/2006">
          <mc:Choice Requires="x14">
            <control shapeId="12426" r:id="rId91" name="Check Box 138">
              <controlPr defaultSize="0" autoFill="0" autoLine="0" autoPict="0">
                <anchor moveWithCells="1">
                  <from>
                    <xdr:col>9</xdr:col>
                    <xdr:colOff>502920</xdr:colOff>
                    <xdr:row>93</xdr:row>
                    <xdr:rowOff>243840</xdr:rowOff>
                  </from>
                  <to>
                    <xdr:col>10</xdr:col>
                    <xdr:colOff>137160</xdr:colOff>
                    <xdr:row>94</xdr:row>
                    <xdr:rowOff>236220</xdr:rowOff>
                  </to>
                </anchor>
              </controlPr>
            </control>
          </mc:Choice>
        </mc:AlternateContent>
        <mc:AlternateContent xmlns:mc="http://schemas.openxmlformats.org/markup-compatibility/2006">
          <mc:Choice Requires="x14">
            <control shapeId="12427" r:id="rId92" name="Check Box 139">
              <controlPr defaultSize="0" autoFill="0" autoLine="0" autoPict="0">
                <anchor moveWithCells="1">
                  <from>
                    <xdr:col>9</xdr:col>
                    <xdr:colOff>502920</xdr:colOff>
                    <xdr:row>93</xdr:row>
                    <xdr:rowOff>243840</xdr:rowOff>
                  </from>
                  <to>
                    <xdr:col>10</xdr:col>
                    <xdr:colOff>137160</xdr:colOff>
                    <xdr:row>94</xdr:row>
                    <xdr:rowOff>236220</xdr:rowOff>
                  </to>
                </anchor>
              </controlPr>
            </control>
          </mc:Choice>
        </mc:AlternateContent>
        <mc:AlternateContent xmlns:mc="http://schemas.openxmlformats.org/markup-compatibility/2006">
          <mc:Choice Requires="x14">
            <control shapeId="12428" r:id="rId93" name="Check Box 140">
              <controlPr defaultSize="0" autoFill="0" autoLine="0" autoPict="0">
                <anchor moveWithCells="1">
                  <from>
                    <xdr:col>9</xdr:col>
                    <xdr:colOff>502920</xdr:colOff>
                    <xdr:row>93</xdr:row>
                    <xdr:rowOff>243840</xdr:rowOff>
                  </from>
                  <to>
                    <xdr:col>10</xdr:col>
                    <xdr:colOff>137160</xdr:colOff>
                    <xdr:row>94</xdr:row>
                    <xdr:rowOff>236220</xdr:rowOff>
                  </to>
                </anchor>
              </controlPr>
            </control>
          </mc:Choice>
        </mc:AlternateContent>
        <mc:AlternateContent xmlns:mc="http://schemas.openxmlformats.org/markup-compatibility/2006">
          <mc:Choice Requires="x14">
            <control shapeId="12429" r:id="rId94" name="Check Box 141">
              <controlPr defaultSize="0" autoFill="0" autoLine="0" autoPict="0">
                <anchor moveWithCells="1">
                  <from>
                    <xdr:col>9</xdr:col>
                    <xdr:colOff>502920</xdr:colOff>
                    <xdr:row>93</xdr:row>
                    <xdr:rowOff>243840</xdr:rowOff>
                  </from>
                  <to>
                    <xdr:col>10</xdr:col>
                    <xdr:colOff>137160</xdr:colOff>
                    <xdr:row>94</xdr:row>
                    <xdr:rowOff>236220</xdr:rowOff>
                  </to>
                </anchor>
              </controlPr>
            </control>
          </mc:Choice>
        </mc:AlternateContent>
        <mc:AlternateContent xmlns:mc="http://schemas.openxmlformats.org/markup-compatibility/2006">
          <mc:Choice Requires="x14">
            <control shapeId="12430" r:id="rId95" name="Check Box 142">
              <controlPr defaultSize="0" autoFill="0" autoLine="0" autoPict="0">
                <anchor moveWithCells="1">
                  <from>
                    <xdr:col>9</xdr:col>
                    <xdr:colOff>502920</xdr:colOff>
                    <xdr:row>93</xdr:row>
                    <xdr:rowOff>243840</xdr:rowOff>
                  </from>
                  <to>
                    <xdr:col>10</xdr:col>
                    <xdr:colOff>137160</xdr:colOff>
                    <xdr:row>94</xdr:row>
                    <xdr:rowOff>236220</xdr:rowOff>
                  </to>
                </anchor>
              </controlPr>
            </control>
          </mc:Choice>
        </mc:AlternateContent>
        <mc:AlternateContent xmlns:mc="http://schemas.openxmlformats.org/markup-compatibility/2006">
          <mc:Choice Requires="x14">
            <control shapeId="12431" r:id="rId96" name="Check Box 143">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32" r:id="rId97" name="Check Box 144">
              <controlPr defaultSize="0" autoFill="0" autoLine="0" autoPict="0">
                <anchor moveWithCells="1">
                  <from>
                    <xdr:col>9</xdr:col>
                    <xdr:colOff>502920</xdr:colOff>
                    <xdr:row>93</xdr:row>
                    <xdr:rowOff>243840</xdr:rowOff>
                  </from>
                  <to>
                    <xdr:col>10</xdr:col>
                    <xdr:colOff>137160</xdr:colOff>
                    <xdr:row>94</xdr:row>
                    <xdr:rowOff>236220</xdr:rowOff>
                  </to>
                </anchor>
              </controlPr>
            </control>
          </mc:Choice>
        </mc:AlternateContent>
        <mc:AlternateContent xmlns:mc="http://schemas.openxmlformats.org/markup-compatibility/2006">
          <mc:Choice Requires="x14">
            <control shapeId="12433" r:id="rId98" name="Check Box 145">
              <controlPr defaultSize="0" autoFill="0" autoLine="0" autoPict="0">
                <anchor moveWithCells="1">
                  <from>
                    <xdr:col>9</xdr:col>
                    <xdr:colOff>502920</xdr:colOff>
                    <xdr:row>93</xdr:row>
                    <xdr:rowOff>243840</xdr:rowOff>
                  </from>
                  <to>
                    <xdr:col>10</xdr:col>
                    <xdr:colOff>137160</xdr:colOff>
                    <xdr:row>94</xdr:row>
                    <xdr:rowOff>236220</xdr:rowOff>
                  </to>
                </anchor>
              </controlPr>
            </control>
          </mc:Choice>
        </mc:AlternateContent>
        <mc:AlternateContent xmlns:mc="http://schemas.openxmlformats.org/markup-compatibility/2006">
          <mc:Choice Requires="x14">
            <control shapeId="12434" r:id="rId99" name="Check Box 146">
              <controlPr defaultSize="0" autoFill="0" autoLine="0" autoPict="0">
                <anchor moveWithCells="1">
                  <from>
                    <xdr:col>9</xdr:col>
                    <xdr:colOff>502920</xdr:colOff>
                    <xdr:row>93</xdr:row>
                    <xdr:rowOff>243840</xdr:rowOff>
                  </from>
                  <to>
                    <xdr:col>10</xdr:col>
                    <xdr:colOff>137160</xdr:colOff>
                    <xdr:row>94</xdr:row>
                    <xdr:rowOff>236220</xdr:rowOff>
                  </to>
                </anchor>
              </controlPr>
            </control>
          </mc:Choice>
        </mc:AlternateContent>
        <mc:AlternateContent xmlns:mc="http://schemas.openxmlformats.org/markup-compatibility/2006">
          <mc:Choice Requires="x14">
            <control shapeId="12435" r:id="rId100" name="Check Box 147">
              <controlPr defaultSize="0" autoFill="0" autoLine="0" autoPict="0">
                <anchor moveWithCells="1">
                  <from>
                    <xdr:col>9</xdr:col>
                    <xdr:colOff>502920</xdr:colOff>
                    <xdr:row>93</xdr:row>
                    <xdr:rowOff>243840</xdr:rowOff>
                  </from>
                  <to>
                    <xdr:col>10</xdr:col>
                    <xdr:colOff>137160</xdr:colOff>
                    <xdr:row>94</xdr:row>
                    <xdr:rowOff>236220</xdr:rowOff>
                  </to>
                </anchor>
              </controlPr>
            </control>
          </mc:Choice>
        </mc:AlternateContent>
        <mc:AlternateContent xmlns:mc="http://schemas.openxmlformats.org/markup-compatibility/2006">
          <mc:Choice Requires="x14">
            <control shapeId="12436" r:id="rId101" name="Check Box 148">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37" r:id="rId102" name="Check Box 149">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38" r:id="rId103" name="Check Box 150">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39" r:id="rId104" name="Check Box 151">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40" r:id="rId105" name="Check Box 152">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41" r:id="rId106" name="Check Box 153">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42" r:id="rId107" name="Check Box 154">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43" r:id="rId108" name="Check Box 155">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44" r:id="rId109" name="Check Box 156">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45" r:id="rId110" name="Check Box 157">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46" r:id="rId111" name="Check Box 158">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47" r:id="rId112" name="Check Box 159">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48" r:id="rId113" name="Check Box 160">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49" r:id="rId114" name="Check Box 161">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50" r:id="rId115" name="Check Box 162">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51" r:id="rId116" name="Check Box 163">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52" r:id="rId117" name="Check Box 164">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53" r:id="rId118" name="Check Box 165">
              <controlPr defaultSize="0" autoFill="0" autoLine="0" autoPict="0">
                <anchor moveWithCells="1">
                  <from>
                    <xdr:col>9</xdr:col>
                    <xdr:colOff>502920</xdr:colOff>
                    <xdr:row>94</xdr:row>
                    <xdr:rowOff>243840</xdr:rowOff>
                  </from>
                  <to>
                    <xdr:col>10</xdr:col>
                    <xdr:colOff>137160</xdr:colOff>
                    <xdr:row>95</xdr:row>
                    <xdr:rowOff>236220</xdr:rowOff>
                  </to>
                </anchor>
              </controlPr>
            </control>
          </mc:Choice>
        </mc:AlternateContent>
        <mc:AlternateContent xmlns:mc="http://schemas.openxmlformats.org/markup-compatibility/2006">
          <mc:Choice Requires="x14">
            <control shapeId="12454" r:id="rId119" name="Check Box 166">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55" r:id="rId120" name="Check Box 167">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56" r:id="rId121" name="Check Box 168">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57" r:id="rId122" name="Check Box 169">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58" r:id="rId123" name="Check Box 170">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59" r:id="rId124" name="Check Box 171">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60" r:id="rId125" name="Check Box 172">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61" r:id="rId126" name="Check Box 173">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62" r:id="rId127" name="Check Box 174">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63" r:id="rId128" name="Check Box 175">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64" r:id="rId129" name="Check Box 176">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65" r:id="rId130" name="Check Box 177">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66" r:id="rId131" name="Check Box 178">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67" r:id="rId132" name="Check Box 179">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68" r:id="rId133" name="Check Box 180">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69" r:id="rId134" name="Check Box 181">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70" r:id="rId135" name="Check Box 182">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71" r:id="rId136" name="Check Box 183">
              <controlPr defaultSize="0" autoFill="0" autoLine="0" autoPict="0">
                <anchor moveWithCells="1">
                  <from>
                    <xdr:col>9</xdr:col>
                    <xdr:colOff>502920</xdr:colOff>
                    <xdr:row>95</xdr:row>
                    <xdr:rowOff>243840</xdr:rowOff>
                  </from>
                  <to>
                    <xdr:col>10</xdr:col>
                    <xdr:colOff>137160</xdr:colOff>
                    <xdr:row>96</xdr:row>
                    <xdr:rowOff>236220</xdr:rowOff>
                  </to>
                </anchor>
              </controlPr>
            </control>
          </mc:Choice>
        </mc:AlternateContent>
        <mc:AlternateContent xmlns:mc="http://schemas.openxmlformats.org/markup-compatibility/2006">
          <mc:Choice Requires="x14">
            <control shapeId="12472" r:id="rId137" name="Check Box 184">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73" r:id="rId138" name="Check Box 185">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74" r:id="rId139" name="Check Box 186">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75" r:id="rId140" name="Check Box 187">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76" r:id="rId141" name="Check Box 188">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77" r:id="rId142" name="Check Box 189">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78" r:id="rId143" name="Check Box 190">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79" r:id="rId144" name="Check Box 191">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80" r:id="rId145" name="Check Box 192">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81" r:id="rId146" name="Check Box 193">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82" r:id="rId147" name="Check Box 194">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83" r:id="rId148" name="Check Box 195">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84" r:id="rId149" name="Check Box 196">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85" r:id="rId150" name="Check Box 197">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486" r:id="rId151" name="Check Box 198">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87" r:id="rId152" name="Check Box 199">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88" r:id="rId153" name="Check Box 200">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89" r:id="rId154" name="Check Box 201">
              <controlPr defaultSize="0" autoFill="0" autoLine="0" autoPict="0">
                <anchor moveWithCells="1">
                  <from>
                    <xdr:col>9</xdr:col>
                    <xdr:colOff>502920</xdr:colOff>
                    <xdr:row>96</xdr:row>
                    <xdr:rowOff>243840</xdr:rowOff>
                  </from>
                  <to>
                    <xdr:col>10</xdr:col>
                    <xdr:colOff>137160</xdr:colOff>
                    <xdr:row>97</xdr:row>
                    <xdr:rowOff>236220</xdr:rowOff>
                  </to>
                </anchor>
              </controlPr>
            </control>
          </mc:Choice>
        </mc:AlternateContent>
        <mc:AlternateContent xmlns:mc="http://schemas.openxmlformats.org/markup-compatibility/2006">
          <mc:Choice Requires="x14">
            <control shapeId="12490" r:id="rId155" name="Check Box 202">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491" r:id="rId156" name="Check Box 203">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492" r:id="rId157" name="Check Box 204">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493" r:id="rId158" name="Check Box 205">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494" r:id="rId159" name="Check Box 206">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495" r:id="rId160" name="Check Box 207">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496" r:id="rId161" name="Check Box 208">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497" r:id="rId162" name="Check Box 209">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498" r:id="rId163" name="Check Box 210">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499" r:id="rId164" name="Check Box 211">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500" r:id="rId165" name="Check Box 212">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501" r:id="rId166" name="Check Box 213">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502" r:id="rId167" name="Check Box 214">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503" r:id="rId168" name="Check Box 215">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04" r:id="rId169" name="Check Box 216">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505" r:id="rId170" name="Check Box 217">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506" r:id="rId171" name="Check Box 218">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507" r:id="rId172" name="Check Box 219">
              <controlPr defaultSize="0" autoFill="0" autoLine="0" autoPict="0">
                <anchor moveWithCells="1">
                  <from>
                    <xdr:col>9</xdr:col>
                    <xdr:colOff>502920</xdr:colOff>
                    <xdr:row>97</xdr:row>
                    <xdr:rowOff>243840</xdr:rowOff>
                  </from>
                  <to>
                    <xdr:col>10</xdr:col>
                    <xdr:colOff>137160</xdr:colOff>
                    <xdr:row>98</xdr:row>
                    <xdr:rowOff>236220</xdr:rowOff>
                  </to>
                </anchor>
              </controlPr>
            </control>
          </mc:Choice>
        </mc:AlternateContent>
        <mc:AlternateContent xmlns:mc="http://schemas.openxmlformats.org/markup-compatibility/2006">
          <mc:Choice Requires="x14">
            <control shapeId="12508" r:id="rId173" name="Check Box 220">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09" r:id="rId174" name="Check Box 221">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10" r:id="rId175" name="Check Box 222">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11" r:id="rId176" name="Check Box 223">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12" r:id="rId177" name="Check Box 224">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13" r:id="rId178" name="Check Box 225">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14" r:id="rId179" name="Check Box 226">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15" r:id="rId180" name="Check Box 227">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16" r:id="rId181" name="Check Box 228">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17" r:id="rId182" name="Check Box 229">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18" r:id="rId183" name="Check Box 230">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19" r:id="rId184" name="Check Box 231">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20" r:id="rId185" name="Check Box 232">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21" r:id="rId186" name="Check Box 233">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22" r:id="rId187" name="Check Box 234">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23" r:id="rId188" name="Check Box 235">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24" r:id="rId189" name="Check Box 236">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25" r:id="rId190" name="Check Box 237">
              <controlPr defaultSize="0" autoFill="0" autoLine="0" autoPict="0">
                <anchor moveWithCells="1">
                  <from>
                    <xdr:col>9</xdr:col>
                    <xdr:colOff>502920</xdr:colOff>
                    <xdr:row>98</xdr:row>
                    <xdr:rowOff>243840</xdr:rowOff>
                  </from>
                  <to>
                    <xdr:col>10</xdr:col>
                    <xdr:colOff>137160</xdr:colOff>
                    <xdr:row>99</xdr:row>
                    <xdr:rowOff>236220</xdr:rowOff>
                  </to>
                </anchor>
              </controlPr>
            </control>
          </mc:Choice>
        </mc:AlternateContent>
        <mc:AlternateContent xmlns:mc="http://schemas.openxmlformats.org/markup-compatibility/2006">
          <mc:Choice Requires="x14">
            <control shapeId="12526" r:id="rId191" name="Check Box 238">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27" r:id="rId192" name="Check Box 239">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28" r:id="rId193" name="Check Box 240">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29" r:id="rId194" name="Check Box 241">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30" r:id="rId195" name="Check Box 242">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31" r:id="rId196" name="Check Box 243">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32" r:id="rId197" name="Check Box 244">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33" r:id="rId198" name="Check Box 245">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34" r:id="rId199" name="Check Box 246">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35" r:id="rId200" name="Check Box 247">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36" r:id="rId201" name="Check Box 248">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37" r:id="rId202" name="Check Box 249">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38" r:id="rId203" name="Check Box 250">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39" r:id="rId204" name="Check Box 251">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40" r:id="rId205" name="Check Box 252">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41" r:id="rId206" name="Check Box 253">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42" r:id="rId207" name="Check Box 254">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43" r:id="rId208" name="Check Box 255">
              <controlPr defaultSize="0" autoFill="0" autoLine="0" autoPict="0">
                <anchor moveWithCells="1">
                  <from>
                    <xdr:col>9</xdr:col>
                    <xdr:colOff>502920</xdr:colOff>
                    <xdr:row>99</xdr:row>
                    <xdr:rowOff>243840</xdr:rowOff>
                  </from>
                  <to>
                    <xdr:col>10</xdr:col>
                    <xdr:colOff>137160</xdr:colOff>
                    <xdr:row>100</xdr:row>
                    <xdr:rowOff>236220</xdr:rowOff>
                  </to>
                </anchor>
              </controlPr>
            </control>
          </mc:Choice>
        </mc:AlternateContent>
        <mc:AlternateContent xmlns:mc="http://schemas.openxmlformats.org/markup-compatibility/2006">
          <mc:Choice Requires="x14">
            <control shapeId="12544" r:id="rId209" name="Check Box 256">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45" r:id="rId210" name="Check Box 257">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46" r:id="rId211" name="Check Box 258">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47" r:id="rId212" name="Check Box 259">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48" r:id="rId213" name="Check Box 260">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49" r:id="rId214" name="Check Box 261">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50" r:id="rId215" name="Check Box 262">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51" r:id="rId216" name="Check Box 263">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52" r:id="rId217" name="Check Box 264">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53" r:id="rId218" name="Check Box 265">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54" r:id="rId219" name="Check Box 266">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55" r:id="rId220" name="Check Box 267">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56" r:id="rId221" name="Check Box 268">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57" r:id="rId222" name="Check Box 269">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58" r:id="rId223" name="Check Box 270">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59" r:id="rId224" name="Check Box 271">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60" r:id="rId225" name="Check Box 272">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61" r:id="rId226" name="Check Box 273">
              <controlPr defaultSize="0" autoFill="0" autoLine="0" autoPict="0">
                <anchor moveWithCells="1">
                  <from>
                    <xdr:col>9</xdr:col>
                    <xdr:colOff>502920</xdr:colOff>
                    <xdr:row>100</xdr:row>
                    <xdr:rowOff>243840</xdr:rowOff>
                  </from>
                  <to>
                    <xdr:col>10</xdr:col>
                    <xdr:colOff>137160</xdr:colOff>
                    <xdr:row>101</xdr:row>
                    <xdr:rowOff>236220</xdr:rowOff>
                  </to>
                </anchor>
              </controlPr>
            </control>
          </mc:Choice>
        </mc:AlternateContent>
        <mc:AlternateContent xmlns:mc="http://schemas.openxmlformats.org/markup-compatibility/2006">
          <mc:Choice Requires="x14">
            <control shapeId="12562" r:id="rId227" name="Check Box 274">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63" r:id="rId228" name="Check Box 275">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64" r:id="rId229" name="Check Box 276">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65" r:id="rId230" name="Check Box 277">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66" r:id="rId231" name="Check Box 278">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67" r:id="rId232" name="Check Box 279">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68" r:id="rId233" name="Check Box 280">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69" r:id="rId234" name="Check Box 281">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70" r:id="rId235" name="Check Box 282">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71" r:id="rId236" name="Check Box 283">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72" r:id="rId237" name="Check Box 284">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73" r:id="rId238" name="Check Box 285">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74" r:id="rId239" name="Check Box 286">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75" r:id="rId240" name="Check Box 287">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76" r:id="rId241" name="Check Box 288">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77" r:id="rId242" name="Check Box 289">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78" r:id="rId243" name="Check Box 290">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79" r:id="rId244" name="Check Box 291">
              <controlPr defaultSize="0" autoFill="0" autoLine="0" autoPict="0">
                <anchor moveWithCells="1">
                  <from>
                    <xdr:col>9</xdr:col>
                    <xdr:colOff>502920</xdr:colOff>
                    <xdr:row>101</xdr:row>
                    <xdr:rowOff>243840</xdr:rowOff>
                  </from>
                  <to>
                    <xdr:col>10</xdr:col>
                    <xdr:colOff>137160</xdr:colOff>
                    <xdr:row>102</xdr:row>
                    <xdr:rowOff>236220</xdr:rowOff>
                  </to>
                </anchor>
              </controlPr>
            </control>
          </mc:Choice>
        </mc:AlternateContent>
        <mc:AlternateContent xmlns:mc="http://schemas.openxmlformats.org/markup-compatibility/2006">
          <mc:Choice Requires="x14">
            <control shapeId="12580" r:id="rId245" name="Check Box 292">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81" r:id="rId246" name="Check Box 293">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82" r:id="rId247" name="Check Box 294">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83" r:id="rId248" name="Check Box 295">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84" r:id="rId249" name="Check Box 296">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85" r:id="rId250" name="Check Box 297">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86" r:id="rId251" name="Check Box 298">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87" r:id="rId252" name="Check Box 299">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88" r:id="rId253" name="Check Box 300">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89" r:id="rId254" name="Check Box 301">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90" r:id="rId255" name="Check Box 302">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91" r:id="rId256" name="Check Box 303">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92" r:id="rId257" name="Check Box 304">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93" r:id="rId258" name="Check Box 305">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594" r:id="rId259" name="Check Box 306">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95" r:id="rId260" name="Check Box 307">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96" r:id="rId261" name="Check Box 308">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97" r:id="rId262" name="Check Box 309">
              <controlPr defaultSize="0" autoFill="0" autoLine="0" autoPict="0">
                <anchor moveWithCells="1">
                  <from>
                    <xdr:col>9</xdr:col>
                    <xdr:colOff>502920</xdr:colOff>
                    <xdr:row>102</xdr:row>
                    <xdr:rowOff>243840</xdr:rowOff>
                  </from>
                  <to>
                    <xdr:col>10</xdr:col>
                    <xdr:colOff>137160</xdr:colOff>
                    <xdr:row>103</xdr:row>
                    <xdr:rowOff>236220</xdr:rowOff>
                  </to>
                </anchor>
              </controlPr>
            </control>
          </mc:Choice>
        </mc:AlternateContent>
        <mc:AlternateContent xmlns:mc="http://schemas.openxmlformats.org/markup-compatibility/2006">
          <mc:Choice Requires="x14">
            <control shapeId="12598" r:id="rId263" name="Check Box 310">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599" r:id="rId264" name="Check Box 311">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00" r:id="rId265" name="Check Box 312">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01" r:id="rId266" name="Check Box 313">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02" r:id="rId267" name="Check Box 314">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03" r:id="rId268" name="Check Box 315">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04" r:id="rId269" name="Check Box 316">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05" r:id="rId270" name="Check Box 317">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06" r:id="rId271" name="Check Box 318">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07" r:id="rId272" name="Check Box 319">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08" r:id="rId273" name="Check Box 320">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09" r:id="rId274" name="Check Box 321">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10" r:id="rId275" name="Check Box 322">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11" r:id="rId276" name="Check Box 323">
              <controlPr defaultSize="0" autoFill="0" autoLine="0" autoPict="0">
                <anchor moveWithCells="1">
                  <from>
                    <xdr:col>9</xdr:col>
                    <xdr:colOff>502920</xdr:colOff>
                    <xdr:row>104</xdr:row>
                    <xdr:rowOff>243840</xdr:rowOff>
                  </from>
                  <to>
                    <xdr:col>10</xdr:col>
                    <xdr:colOff>137160</xdr:colOff>
                    <xdr:row>105</xdr:row>
                    <xdr:rowOff>236220</xdr:rowOff>
                  </to>
                </anchor>
              </controlPr>
            </control>
          </mc:Choice>
        </mc:AlternateContent>
        <mc:AlternateContent xmlns:mc="http://schemas.openxmlformats.org/markup-compatibility/2006">
          <mc:Choice Requires="x14">
            <control shapeId="12612" r:id="rId277" name="Check Box 324">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13" r:id="rId278" name="Check Box 325">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14" r:id="rId279" name="Check Box 326">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15" r:id="rId280" name="Check Box 327">
              <controlPr defaultSize="0" autoFill="0" autoLine="0" autoPict="0">
                <anchor moveWithCells="1">
                  <from>
                    <xdr:col>9</xdr:col>
                    <xdr:colOff>502920</xdr:colOff>
                    <xdr:row>103</xdr:row>
                    <xdr:rowOff>243840</xdr:rowOff>
                  </from>
                  <to>
                    <xdr:col>10</xdr:col>
                    <xdr:colOff>137160</xdr:colOff>
                    <xdr:row>104</xdr:row>
                    <xdr:rowOff>236220</xdr:rowOff>
                  </to>
                </anchor>
              </controlPr>
            </control>
          </mc:Choice>
        </mc:AlternateContent>
        <mc:AlternateContent xmlns:mc="http://schemas.openxmlformats.org/markup-compatibility/2006">
          <mc:Choice Requires="x14">
            <control shapeId="12616" r:id="rId281" name="Check Box 328">
              <controlPr defaultSize="0" autoFill="0" autoLine="0" autoPict="0">
                <anchor moveWithCells="1">
                  <from>
                    <xdr:col>9</xdr:col>
                    <xdr:colOff>502920</xdr:colOff>
                    <xdr:row>104</xdr:row>
                    <xdr:rowOff>243840</xdr:rowOff>
                  </from>
                  <to>
                    <xdr:col>10</xdr:col>
                    <xdr:colOff>137160</xdr:colOff>
                    <xdr:row>105</xdr:row>
                    <xdr:rowOff>236220</xdr:rowOff>
                  </to>
                </anchor>
              </controlPr>
            </control>
          </mc:Choice>
        </mc:AlternateContent>
        <mc:AlternateContent xmlns:mc="http://schemas.openxmlformats.org/markup-compatibility/2006">
          <mc:Choice Requires="x14">
            <control shapeId="12617" r:id="rId282" name="Check Box 329">
              <controlPr defaultSize="0" autoFill="0" autoLine="0" autoPict="0">
                <anchor moveWithCells="1">
                  <from>
                    <xdr:col>9</xdr:col>
                    <xdr:colOff>502920</xdr:colOff>
                    <xdr:row>104</xdr:row>
                    <xdr:rowOff>243840</xdr:rowOff>
                  </from>
                  <to>
                    <xdr:col>10</xdr:col>
                    <xdr:colOff>137160</xdr:colOff>
                    <xdr:row>105</xdr:row>
                    <xdr:rowOff>236220</xdr:rowOff>
                  </to>
                </anchor>
              </controlPr>
            </control>
          </mc:Choice>
        </mc:AlternateContent>
        <mc:AlternateContent xmlns:mc="http://schemas.openxmlformats.org/markup-compatibility/2006">
          <mc:Choice Requires="x14">
            <control shapeId="12618" r:id="rId283" name="Check Box 330">
              <controlPr defaultSize="0" autoFill="0" autoLine="0" autoPict="0">
                <anchor moveWithCells="1">
                  <from>
                    <xdr:col>9</xdr:col>
                    <xdr:colOff>502920</xdr:colOff>
                    <xdr:row>104</xdr:row>
                    <xdr:rowOff>243840</xdr:rowOff>
                  </from>
                  <to>
                    <xdr:col>10</xdr:col>
                    <xdr:colOff>137160</xdr:colOff>
                    <xdr:row>105</xdr:row>
                    <xdr:rowOff>236220</xdr:rowOff>
                  </to>
                </anchor>
              </controlPr>
            </control>
          </mc:Choice>
        </mc:AlternateContent>
        <mc:AlternateContent xmlns:mc="http://schemas.openxmlformats.org/markup-compatibility/2006">
          <mc:Choice Requires="x14">
            <control shapeId="12619" r:id="rId284" name="Check Box 331">
              <controlPr defaultSize="0" autoFill="0" autoLine="0" autoPict="0">
                <anchor moveWithCells="1">
                  <from>
                    <xdr:col>9</xdr:col>
                    <xdr:colOff>502920</xdr:colOff>
                    <xdr:row>104</xdr:row>
                    <xdr:rowOff>243840</xdr:rowOff>
                  </from>
                  <to>
                    <xdr:col>10</xdr:col>
                    <xdr:colOff>137160</xdr:colOff>
                    <xdr:row>105</xdr:row>
                    <xdr:rowOff>236220</xdr:rowOff>
                  </to>
                </anchor>
              </controlPr>
            </control>
          </mc:Choice>
        </mc:AlternateContent>
        <mc:AlternateContent xmlns:mc="http://schemas.openxmlformats.org/markup-compatibility/2006">
          <mc:Choice Requires="x14">
            <control shapeId="12620" r:id="rId285" name="Check Box 332">
              <controlPr defaultSize="0" autoFill="0" autoLine="0" autoPict="0">
                <anchor moveWithCells="1">
                  <from>
                    <xdr:col>9</xdr:col>
                    <xdr:colOff>502920</xdr:colOff>
                    <xdr:row>104</xdr:row>
                    <xdr:rowOff>243840</xdr:rowOff>
                  </from>
                  <to>
                    <xdr:col>10</xdr:col>
                    <xdr:colOff>137160</xdr:colOff>
                    <xdr:row>105</xdr:row>
                    <xdr:rowOff>236220</xdr:rowOff>
                  </to>
                </anchor>
              </controlPr>
            </control>
          </mc:Choice>
        </mc:AlternateContent>
        <mc:AlternateContent xmlns:mc="http://schemas.openxmlformats.org/markup-compatibility/2006">
          <mc:Choice Requires="x14">
            <control shapeId="12621" r:id="rId286" name="Check Box 333">
              <controlPr defaultSize="0" autoFill="0" autoLine="0" autoPict="0">
                <anchor moveWithCells="1">
                  <from>
                    <xdr:col>9</xdr:col>
                    <xdr:colOff>502920</xdr:colOff>
                    <xdr:row>104</xdr:row>
                    <xdr:rowOff>243840</xdr:rowOff>
                  </from>
                  <to>
                    <xdr:col>10</xdr:col>
                    <xdr:colOff>137160</xdr:colOff>
                    <xdr:row>105</xdr:row>
                    <xdr:rowOff>236220</xdr:rowOff>
                  </to>
                </anchor>
              </controlPr>
            </control>
          </mc:Choice>
        </mc:AlternateContent>
        <mc:AlternateContent xmlns:mc="http://schemas.openxmlformats.org/markup-compatibility/2006">
          <mc:Choice Requires="x14">
            <control shapeId="12622" r:id="rId287" name="Check Box 334">
              <controlPr defaultSize="0" autoFill="0" autoLine="0" autoPict="0">
                <anchor moveWithCells="1">
                  <from>
                    <xdr:col>9</xdr:col>
                    <xdr:colOff>502920</xdr:colOff>
                    <xdr:row>104</xdr:row>
                    <xdr:rowOff>243840</xdr:rowOff>
                  </from>
                  <to>
                    <xdr:col>10</xdr:col>
                    <xdr:colOff>137160</xdr:colOff>
                    <xdr:row>105</xdr:row>
                    <xdr:rowOff>236220</xdr:rowOff>
                  </to>
                </anchor>
              </controlPr>
            </control>
          </mc:Choice>
        </mc:AlternateContent>
        <mc:AlternateContent xmlns:mc="http://schemas.openxmlformats.org/markup-compatibility/2006">
          <mc:Choice Requires="x14">
            <control shapeId="12623" r:id="rId288" name="Check Box 335">
              <controlPr defaultSize="0" autoFill="0" autoLine="0" autoPict="0">
                <anchor moveWithCells="1">
                  <from>
                    <xdr:col>9</xdr:col>
                    <xdr:colOff>502920</xdr:colOff>
                    <xdr:row>104</xdr:row>
                    <xdr:rowOff>243840</xdr:rowOff>
                  </from>
                  <to>
                    <xdr:col>10</xdr:col>
                    <xdr:colOff>137160</xdr:colOff>
                    <xdr:row>105</xdr:row>
                    <xdr:rowOff>236220</xdr:rowOff>
                  </to>
                </anchor>
              </controlPr>
            </control>
          </mc:Choice>
        </mc:AlternateContent>
        <mc:AlternateContent xmlns:mc="http://schemas.openxmlformats.org/markup-compatibility/2006">
          <mc:Choice Requires="x14">
            <control shapeId="12624" r:id="rId289" name="Check Box 336">
              <controlPr defaultSize="0" autoFill="0" autoLine="0" autoPict="0">
                <anchor moveWithCells="1">
                  <from>
                    <xdr:col>9</xdr:col>
                    <xdr:colOff>502920</xdr:colOff>
                    <xdr:row>104</xdr:row>
                    <xdr:rowOff>243840</xdr:rowOff>
                  </from>
                  <to>
                    <xdr:col>10</xdr:col>
                    <xdr:colOff>137160</xdr:colOff>
                    <xdr:row>105</xdr:row>
                    <xdr:rowOff>236220</xdr:rowOff>
                  </to>
                </anchor>
              </controlPr>
            </control>
          </mc:Choice>
        </mc:AlternateContent>
        <mc:AlternateContent xmlns:mc="http://schemas.openxmlformats.org/markup-compatibility/2006">
          <mc:Choice Requires="x14">
            <control shapeId="12625" r:id="rId290" name="Check Box 337">
              <controlPr defaultSize="0" autoFill="0" autoLine="0" autoPict="0">
                <anchor moveWithCells="1">
                  <from>
                    <xdr:col>9</xdr:col>
                    <xdr:colOff>502920</xdr:colOff>
                    <xdr:row>106</xdr:row>
                    <xdr:rowOff>243840</xdr:rowOff>
                  </from>
                  <to>
                    <xdr:col>10</xdr:col>
                    <xdr:colOff>137160</xdr:colOff>
                    <xdr:row>107</xdr:row>
                    <xdr:rowOff>236220</xdr:rowOff>
                  </to>
                </anchor>
              </controlPr>
            </control>
          </mc:Choice>
        </mc:AlternateContent>
        <mc:AlternateContent xmlns:mc="http://schemas.openxmlformats.org/markup-compatibility/2006">
          <mc:Choice Requires="x14">
            <control shapeId="12626" r:id="rId291" name="Check Box 338">
              <controlPr defaultSize="0" autoFill="0" autoLine="0" autoPict="0">
                <anchor moveWithCells="1">
                  <from>
                    <xdr:col>9</xdr:col>
                    <xdr:colOff>502920</xdr:colOff>
                    <xdr:row>106</xdr:row>
                    <xdr:rowOff>243840</xdr:rowOff>
                  </from>
                  <to>
                    <xdr:col>10</xdr:col>
                    <xdr:colOff>137160</xdr:colOff>
                    <xdr:row>107</xdr:row>
                    <xdr:rowOff>236220</xdr:rowOff>
                  </to>
                </anchor>
              </controlPr>
            </control>
          </mc:Choice>
        </mc:AlternateContent>
        <mc:AlternateContent xmlns:mc="http://schemas.openxmlformats.org/markup-compatibility/2006">
          <mc:Choice Requires="x14">
            <control shapeId="12627" r:id="rId292" name="Check Box 339">
              <controlPr defaultSize="0" autoFill="0" autoLine="0" autoPict="0">
                <anchor moveWithCells="1">
                  <from>
                    <xdr:col>9</xdr:col>
                    <xdr:colOff>502920</xdr:colOff>
                    <xdr:row>106</xdr:row>
                    <xdr:rowOff>243840</xdr:rowOff>
                  </from>
                  <to>
                    <xdr:col>10</xdr:col>
                    <xdr:colOff>137160</xdr:colOff>
                    <xdr:row>107</xdr:row>
                    <xdr:rowOff>236220</xdr:rowOff>
                  </to>
                </anchor>
              </controlPr>
            </control>
          </mc:Choice>
        </mc:AlternateContent>
        <mc:AlternateContent xmlns:mc="http://schemas.openxmlformats.org/markup-compatibility/2006">
          <mc:Choice Requires="x14">
            <control shapeId="12628" r:id="rId293" name="Check Box 340">
              <controlPr defaultSize="0" autoFill="0" autoLine="0" autoPict="0">
                <anchor moveWithCells="1">
                  <from>
                    <xdr:col>9</xdr:col>
                    <xdr:colOff>502920</xdr:colOff>
                    <xdr:row>106</xdr:row>
                    <xdr:rowOff>243840</xdr:rowOff>
                  </from>
                  <to>
                    <xdr:col>10</xdr:col>
                    <xdr:colOff>137160</xdr:colOff>
                    <xdr:row>107</xdr:row>
                    <xdr:rowOff>236220</xdr:rowOff>
                  </to>
                </anchor>
              </controlPr>
            </control>
          </mc:Choice>
        </mc:AlternateContent>
        <mc:AlternateContent xmlns:mc="http://schemas.openxmlformats.org/markup-compatibility/2006">
          <mc:Choice Requires="x14">
            <control shapeId="12629" r:id="rId294" name="Check Box 341">
              <controlPr defaultSize="0" autoFill="0" autoLine="0" autoPict="0">
                <anchor moveWithCells="1">
                  <from>
                    <xdr:col>9</xdr:col>
                    <xdr:colOff>502920</xdr:colOff>
                    <xdr:row>106</xdr:row>
                    <xdr:rowOff>243840</xdr:rowOff>
                  </from>
                  <to>
                    <xdr:col>10</xdr:col>
                    <xdr:colOff>137160</xdr:colOff>
                    <xdr:row>107</xdr:row>
                    <xdr:rowOff>236220</xdr:rowOff>
                  </to>
                </anchor>
              </controlPr>
            </control>
          </mc:Choice>
        </mc:AlternateContent>
        <mc:AlternateContent xmlns:mc="http://schemas.openxmlformats.org/markup-compatibility/2006">
          <mc:Choice Requires="x14">
            <control shapeId="12630" r:id="rId295" name="Check Box 342">
              <controlPr defaultSize="0" autoFill="0" autoLine="0" autoPict="0">
                <anchor moveWithCells="1">
                  <from>
                    <xdr:col>9</xdr:col>
                    <xdr:colOff>502920</xdr:colOff>
                    <xdr:row>106</xdr:row>
                    <xdr:rowOff>243840</xdr:rowOff>
                  </from>
                  <to>
                    <xdr:col>10</xdr:col>
                    <xdr:colOff>137160</xdr:colOff>
                    <xdr:row>107</xdr:row>
                    <xdr:rowOff>236220</xdr:rowOff>
                  </to>
                </anchor>
              </controlPr>
            </control>
          </mc:Choice>
        </mc:AlternateContent>
        <mc:AlternateContent xmlns:mc="http://schemas.openxmlformats.org/markup-compatibility/2006">
          <mc:Choice Requires="x14">
            <control shapeId="12631" r:id="rId296" name="Check Box 343">
              <controlPr defaultSize="0" autoFill="0" autoLine="0" autoPict="0">
                <anchor moveWithCells="1">
                  <from>
                    <xdr:col>9</xdr:col>
                    <xdr:colOff>502920</xdr:colOff>
                    <xdr:row>106</xdr:row>
                    <xdr:rowOff>243840</xdr:rowOff>
                  </from>
                  <to>
                    <xdr:col>10</xdr:col>
                    <xdr:colOff>137160</xdr:colOff>
                    <xdr:row>107</xdr:row>
                    <xdr:rowOff>236220</xdr:rowOff>
                  </to>
                </anchor>
              </controlPr>
            </control>
          </mc:Choice>
        </mc:AlternateContent>
        <mc:AlternateContent xmlns:mc="http://schemas.openxmlformats.org/markup-compatibility/2006">
          <mc:Choice Requires="x14">
            <control shapeId="12632" r:id="rId297" name="Check Box 344">
              <controlPr defaultSize="0" autoFill="0" autoLine="0" autoPict="0">
                <anchor moveWithCells="1">
                  <from>
                    <xdr:col>9</xdr:col>
                    <xdr:colOff>502920</xdr:colOff>
                    <xdr:row>106</xdr:row>
                    <xdr:rowOff>243840</xdr:rowOff>
                  </from>
                  <to>
                    <xdr:col>10</xdr:col>
                    <xdr:colOff>137160</xdr:colOff>
                    <xdr:row>107</xdr:row>
                    <xdr:rowOff>236220</xdr:rowOff>
                  </to>
                </anchor>
              </controlPr>
            </control>
          </mc:Choice>
        </mc:AlternateContent>
        <mc:AlternateContent xmlns:mc="http://schemas.openxmlformats.org/markup-compatibility/2006">
          <mc:Choice Requires="x14">
            <control shapeId="12633" r:id="rId298" name="Check Box 345">
              <controlPr defaultSize="0" autoFill="0" autoLine="0" autoPict="0">
                <anchor moveWithCells="1">
                  <from>
                    <xdr:col>9</xdr:col>
                    <xdr:colOff>502920</xdr:colOff>
                    <xdr:row>106</xdr:row>
                    <xdr:rowOff>243840</xdr:rowOff>
                  </from>
                  <to>
                    <xdr:col>10</xdr:col>
                    <xdr:colOff>137160</xdr:colOff>
                    <xdr:row>107</xdr:row>
                    <xdr:rowOff>236220</xdr:rowOff>
                  </to>
                </anchor>
              </controlPr>
            </control>
          </mc:Choice>
        </mc:AlternateContent>
        <mc:AlternateContent xmlns:mc="http://schemas.openxmlformats.org/markup-compatibility/2006">
          <mc:Choice Requires="x14">
            <control shapeId="12634" r:id="rId299" name="Check Box 346">
              <controlPr defaultSize="0" autoFill="0" autoLine="0" autoPict="0">
                <anchor moveWithCells="1">
                  <from>
                    <xdr:col>9</xdr:col>
                    <xdr:colOff>502920</xdr:colOff>
                    <xdr:row>106</xdr:row>
                    <xdr:rowOff>243840</xdr:rowOff>
                  </from>
                  <to>
                    <xdr:col>10</xdr:col>
                    <xdr:colOff>137160</xdr:colOff>
                    <xdr:row>107</xdr:row>
                    <xdr:rowOff>236220</xdr:rowOff>
                  </to>
                </anchor>
              </controlPr>
            </control>
          </mc:Choice>
        </mc:AlternateContent>
        <mc:AlternateContent xmlns:mc="http://schemas.openxmlformats.org/markup-compatibility/2006">
          <mc:Choice Requires="x14">
            <control shapeId="12635" r:id="rId300" name="Check Box 347">
              <controlPr defaultSize="0" autoFill="0" autoLine="0" autoPict="0">
                <anchor moveWithCells="1">
                  <from>
                    <xdr:col>9</xdr:col>
                    <xdr:colOff>502920</xdr:colOff>
                    <xdr:row>107</xdr:row>
                    <xdr:rowOff>243840</xdr:rowOff>
                  </from>
                  <to>
                    <xdr:col>10</xdr:col>
                    <xdr:colOff>137160</xdr:colOff>
                    <xdr:row>108</xdr:row>
                    <xdr:rowOff>236220</xdr:rowOff>
                  </to>
                </anchor>
              </controlPr>
            </control>
          </mc:Choice>
        </mc:AlternateContent>
        <mc:AlternateContent xmlns:mc="http://schemas.openxmlformats.org/markup-compatibility/2006">
          <mc:Choice Requires="x14">
            <control shapeId="12636" r:id="rId301" name="Check Box 348">
              <controlPr defaultSize="0" autoFill="0" autoLine="0" autoPict="0">
                <anchor moveWithCells="1">
                  <from>
                    <xdr:col>9</xdr:col>
                    <xdr:colOff>502920</xdr:colOff>
                    <xdr:row>107</xdr:row>
                    <xdr:rowOff>243840</xdr:rowOff>
                  </from>
                  <to>
                    <xdr:col>10</xdr:col>
                    <xdr:colOff>137160</xdr:colOff>
                    <xdr:row>108</xdr:row>
                    <xdr:rowOff>236220</xdr:rowOff>
                  </to>
                </anchor>
              </controlPr>
            </control>
          </mc:Choice>
        </mc:AlternateContent>
        <mc:AlternateContent xmlns:mc="http://schemas.openxmlformats.org/markup-compatibility/2006">
          <mc:Choice Requires="x14">
            <control shapeId="12637" r:id="rId302" name="Check Box 349">
              <controlPr defaultSize="0" autoFill="0" autoLine="0" autoPict="0">
                <anchor moveWithCells="1">
                  <from>
                    <xdr:col>9</xdr:col>
                    <xdr:colOff>502920</xdr:colOff>
                    <xdr:row>107</xdr:row>
                    <xdr:rowOff>243840</xdr:rowOff>
                  </from>
                  <to>
                    <xdr:col>10</xdr:col>
                    <xdr:colOff>137160</xdr:colOff>
                    <xdr:row>108</xdr:row>
                    <xdr:rowOff>236220</xdr:rowOff>
                  </to>
                </anchor>
              </controlPr>
            </control>
          </mc:Choice>
        </mc:AlternateContent>
        <mc:AlternateContent xmlns:mc="http://schemas.openxmlformats.org/markup-compatibility/2006">
          <mc:Choice Requires="x14">
            <control shapeId="12638" r:id="rId303" name="Check Box 350">
              <controlPr defaultSize="0" autoFill="0" autoLine="0" autoPict="0">
                <anchor moveWithCells="1">
                  <from>
                    <xdr:col>9</xdr:col>
                    <xdr:colOff>502920</xdr:colOff>
                    <xdr:row>107</xdr:row>
                    <xdr:rowOff>243840</xdr:rowOff>
                  </from>
                  <to>
                    <xdr:col>10</xdr:col>
                    <xdr:colOff>137160</xdr:colOff>
                    <xdr:row>108</xdr:row>
                    <xdr:rowOff>236220</xdr:rowOff>
                  </to>
                </anchor>
              </controlPr>
            </control>
          </mc:Choice>
        </mc:AlternateContent>
        <mc:AlternateContent xmlns:mc="http://schemas.openxmlformats.org/markup-compatibility/2006">
          <mc:Choice Requires="x14">
            <control shapeId="12639" r:id="rId304" name="Check Box 351">
              <controlPr defaultSize="0" autoFill="0" autoLine="0" autoPict="0">
                <anchor moveWithCells="1">
                  <from>
                    <xdr:col>9</xdr:col>
                    <xdr:colOff>502920</xdr:colOff>
                    <xdr:row>107</xdr:row>
                    <xdr:rowOff>243840</xdr:rowOff>
                  </from>
                  <to>
                    <xdr:col>10</xdr:col>
                    <xdr:colOff>137160</xdr:colOff>
                    <xdr:row>108</xdr:row>
                    <xdr:rowOff>236220</xdr:rowOff>
                  </to>
                </anchor>
              </controlPr>
            </control>
          </mc:Choice>
        </mc:AlternateContent>
        <mc:AlternateContent xmlns:mc="http://schemas.openxmlformats.org/markup-compatibility/2006">
          <mc:Choice Requires="x14">
            <control shapeId="12640" r:id="rId305" name="Check Box 352">
              <controlPr defaultSize="0" autoFill="0" autoLine="0" autoPict="0">
                <anchor moveWithCells="1">
                  <from>
                    <xdr:col>9</xdr:col>
                    <xdr:colOff>502920</xdr:colOff>
                    <xdr:row>107</xdr:row>
                    <xdr:rowOff>243840</xdr:rowOff>
                  </from>
                  <to>
                    <xdr:col>10</xdr:col>
                    <xdr:colOff>137160</xdr:colOff>
                    <xdr:row>108</xdr:row>
                    <xdr:rowOff>236220</xdr:rowOff>
                  </to>
                </anchor>
              </controlPr>
            </control>
          </mc:Choice>
        </mc:AlternateContent>
        <mc:AlternateContent xmlns:mc="http://schemas.openxmlformats.org/markup-compatibility/2006">
          <mc:Choice Requires="x14">
            <control shapeId="12641" r:id="rId306" name="Check Box 353">
              <controlPr defaultSize="0" autoFill="0" autoLine="0" autoPict="0">
                <anchor moveWithCells="1">
                  <from>
                    <xdr:col>9</xdr:col>
                    <xdr:colOff>502920</xdr:colOff>
                    <xdr:row>107</xdr:row>
                    <xdr:rowOff>243840</xdr:rowOff>
                  </from>
                  <to>
                    <xdr:col>10</xdr:col>
                    <xdr:colOff>137160</xdr:colOff>
                    <xdr:row>108</xdr:row>
                    <xdr:rowOff>236220</xdr:rowOff>
                  </to>
                </anchor>
              </controlPr>
            </control>
          </mc:Choice>
        </mc:AlternateContent>
        <mc:AlternateContent xmlns:mc="http://schemas.openxmlformats.org/markup-compatibility/2006">
          <mc:Choice Requires="x14">
            <control shapeId="12642" r:id="rId307" name="Check Box 354">
              <controlPr defaultSize="0" autoFill="0" autoLine="0" autoPict="0">
                <anchor moveWithCells="1">
                  <from>
                    <xdr:col>9</xdr:col>
                    <xdr:colOff>502920</xdr:colOff>
                    <xdr:row>107</xdr:row>
                    <xdr:rowOff>243840</xdr:rowOff>
                  </from>
                  <to>
                    <xdr:col>10</xdr:col>
                    <xdr:colOff>137160</xdr:colOff>
                    <xdr:row>108</xdr:row>
                    <xdr:rowOff>236220</xdr:rowOff>
                  </to>
                </anchor>
              </controlPr>
            </control>
          </mc:Choice>
        </mc:AlternateContent>
        <mc:AlternateContent xmlns:mc="http://schemas.openxmlformats.org/markup-compatibility/2006">
          <mc:Choice Requires="x14">
            <control shapeId="12643" r:id="rId308" name="Check Box 355">
              <controlPr defaultSize="0" autoFill="0" autoLine="0" autoPict="0">
                <anchor moveWithCells="1">
                  <from>
                    <xdr:col>9</xdr:col>
                    <xdr:colOff>502920</xdr:colOff>
                    <xdr:row>107</xdr:row>
                    <xdr:rowOff>243840</xdr:rowOff>
                  </from>
                  <to>
                    <xdr:col>10</xdr:col>
                    <xdr:colOff>137160</xdr:colOff>
                    <xdr:row>108</xdr:row>
                    <xdr:rowOff>236220</xdr:rowOff>
                  </to>
                </anchor>
              </controlPr>
            </control>
          </mc:Choice>
        </mc:AlternateContent>
        <mc:AlternateContent xmlns:mc="http://schemas.openxmlformats.org/markup-compatibility/2006">
          <mc:Choice Requires="x14">
            <control shapeId="12644" r:id="rId309" name="Check Box 356">
              <controlPr defaultSize="0" autoFill="0" autoLine="0" autoPict="0">
                <anchor moveWithCells="1">
                  <from>
                    <xdr:col>9</xdr:col>
                    <xdr:colOff>502920</xdr:colOff>
                    <xdr:row>107</xdr:row>
                    <xdr:rowOff>243840</xdr:rowOff>
                  </from>
                  <to>
                    <xdr:col>10</xdr:col>
                    <xdr:colOff>137160</xdr:colOff>
                    <xdr:row>108</xdr:row>
                    <xdr:rowOff>236220</xdr:rowOff>
                  </to>
                </anchor>
              </controlPr>
            </control>
          </mc:Choice>
        </mc:AlternateContent>
        <mc:AlternateContent xmlns:mc="http://schemas.openxmlformats.org/markup-compatibility/2006">
          <mc:Choice Requires="x14">
            <control shapeId="12645" r:id="rId310" name="Check Box 357">
              <controlPr defaultSize="0" autoFill="0" autoLine="0" autoPict="0">
                <anchor moveWithCells="1">
                  <from>
                    <xdr:col>9</xdr:col>
                    <xdr:colOff>502920</xdr:colOff>
                    <xdr:row>105</xdr:row>
                    <xdr:rowOff>243840</xdr:rowOff>
                  </from>
                  <to>
                    <xdr:col>10</xdr:col>
                    <xdr:colOff>167640</xdr:colOff>
                    <xdr:row>106</xdr:row>
                    <xdr:rowOff>243840</xdr:rowOff>
                  </to>
                </anchor>
              </controlPr>
            </control>
          </mc:Choice>
        </mc:AlternateContent>
        <mc:AlternateContent xmlns:mc="http://schemas.openxmlformats.org/markup-compatibility/2006">
          <mc:Choice Requires="x14">
            <control shapeId="12646" r:id="rId311" name="Check Box 358">
              <controlPr defaultSize="0" autoFill="0" autoLine="0" autoPict="0">
                <anchor moveWithCells="1">
                  <from>
                    <xdr:col>9</xdr:col>
                    <xdr:colOff>495300</xdr:colOff>
                    <xdr:row>112</xdr:row>
                    <xdr:rowOff>22860</xdr:rowOff>
                  </from>
                  <to>
                    <xdr:col>10</xdr:col>
                    <xdr:colOff>129540</xdr:colOff>
                    <xdr:row>113</xdr:row>
                    <xdr:rowOff>15240</xdr:rowOff>
                  </to>
                </anchor>
              </controlPr>
            </control>
          </mc:Choice>
        </mc:AlternateContent>
        <mc:AlternateContent xmlns:mc="http://schemas.openxmlformats.org/markup-compatibility/2006">
          <mc:Choice Requires="x14">
            <control shapeId="12647" r:id="rId312" name="Check Box 359">
              <controlPr defaultSize="0" autoFill="0" autoLine="0" autoPict="0">
                <anchor moveWithCells="1">
                  <from>
                    <xdr:col>9</xdr:col>
                    <xdr:colOff>495300</xdr:colOff>
                    <xdr:row>113</xdr:row>
                    <xdr:rowOff>22860</xdr:rowOff>
                  </from>
                  <to>
                    <xdr:col>10</xdr:col>
                    <xdr:colOff>129540</xdr:colOff>
                    <xdr:row>114</xdr:row>
                    <xdr:rowOff>15240</xdr:rowOff>
                  </to>
                </anchor>
              </controlPr>
            </control>
          </mc:Choice>
        </mc:AlternateContent>
        <mc:AlternateContent xmlns:mc="http://schemas.openxmlformats.org/markup-compatibility/2006">
          <mc:Choice Requires="x14">
            <control shapeId="12648" r:id="rId313" name="Check Box 360">
              <controlPr defaultSize="0" autoFill="0" autoLine="0" autoPict="0">
                <anchor moveWithCells="1">
                  <from>
                    <xdr:col>9</xdr:col>
                    <xdr:colOff>495300</xdr:colOff>
                    <xdr:row>114</xdr:row>
                    <xdr:rowOff>22860</xdr:rowOff>
                  </from>
                  <to>
                    <xdr:col>10</xdr:col>
                    <xdr:colOff>129540</xdr:colOff>
                    <xdr:row>115</xdr:row>
                    <xdr:rowOff>15240</xdr:rowOff>
                  </to>
                </anchor>
              </controlPr>
            </control>
          </mc:Choice>
        </mc:AlternateContent>
        <mc:AlternateContent xmlns:mc="http://schemas.openxmlformats.org/markup-compatibility/2006">
          <mc:Choice Requires="x14">
            <control shapeId="12649" r:id="rId314" name="Check Box 361">
              <controlPr defaultSize="0" autoFill="0" autoLine="0" autoPict="0">
                <anchor moveWithCells="1">
                  <from>
                    <xdr:col>9</xdr:col>
                    <xdr:colOff>495300</xdr:colOff>
                    <xdr:row>115</xdr:row>
                    <xdr:rowOff>22860</xdr:rowOff>
                  </from>
                  <to>
                    <xdr:col>10</xdr:col>
                    <xdr:colOff>129540</xdr:colOff>
                    <xdr:row>116</xdr:row>
                    <xdr:rowOff>15240</xdr:rowOff>
                  </to>
                </anchor>
              </controlPr>
            </control>
          </mc:Choice>
        </mc:AlternateContent>
        <mc:AlternateContent xmlns:mc="http://schemas.openxmlformats.org/markup-compatibility/2006">
          <mc:Choice Requires="x14">
            <control shapeId="12650" r:id="rId315" name="Check Box 362">
              <controlPr defaultSize="0" autoFill="0" autoLine="0" autoPict="0">
                <anchor moveWithCells="1">
                  <from>
                    <xdr:col>9</xdr:col>
                    <xdr:colOff>495300</xdr:colOff>
                    <xdr:row>116</xdr:row>
                    <xdr:rowOff>22860</xdr:rowOff>
                  </from>
                  <to>
                    <xdr:col>10</xdr:col>
                    <xdr:colOff>129540</xdr:colOff>
                    <xdr:row>117</xdr:row>
                    <xdr:rowOff>15240</xdr:rowOff>
                  </to>
                </anchor>
              </controlPr>
            </control>
          </mc:Choice>
        </mc:AlternateContent>
        <mc:AlternateContent xmlns:mc="http://schemas.openxmlformats.org/markup-compatibility/2006">
          <mc:Choice Requires="x14">
            <control shapeId="12651" r:id="rId316" name="Check Box 363">
              <controlPr defaultSize="0" autoFill="0" autoLine="0" autoPict="0">
                <anchor moveWithCells="1">
                  <from>
                    <xdr:col>9</xdr:col>
                    <xdr:colOff>495300</xdr:colOff>
                    <xdr:row>117</xdr:row>
                    <xdr:rowOff>22860</xdr:rowOff>
                  </from>
                  <to>
                    <xdr:col>10</xdr:col>
                    <xdr:colOff>129540</xdr:colOff>
                    <xdr:row>118</xdr:row>
                    <xdr:rowOff>15240</xdr:rowOff>
                  </to>
                </anchor>
              </controlPr>
            </control>
          </mc:Choice>
        </mc:AlternateContent>
        <mc:AlternateContent xmlns:mc="http://schemas.openxmlformats.org/markup-compatibility/2006">
          <mc:Choice Requires="x14">
            <control shapeId="12652" r:id="rId317" name="Check Box 364">
              <controlPr defaultSize="0" autoFill="0" autoLine="0" autoPict="0">
                <anchor moveWithCells="1">
                  <from>
                    <xdr:col>9</xdr:col>
                    <xdr:colOff>495300</xdr:colOff>
                    <xdr:row>118</xdr:row>
                    <xdr:rowOff>22860</xdr:rowOff>
                  </from>
                  <to>
                    <xdr:col>10</xdr:col>
                    <xdr:colOff>129540</xdr:colOff>
                    <xdr:row>119</xdr:row>
                    <xdr:rowOff>15240</xdr:rowOff>
                  </to>
                </anchor>
              </controlPr>
            </control>
          </mc:Choice>
        </mc:AlternateContent>
        <mc:AlternateContent xmlns:mc="http://schemas.openxmlformats.org/markup-compatibility/2006">
          <mc:Choice Requires="x14">
            <control shapeId="12653" r:id="rId318" name="Check Box 365">
              <controlPr defaultSize="0" autoFill="0" autoLine="0" autoPict="0">
                <anchor moveWithCells="1">
                  <from>
                    <xdr:col>9</xdr:col>
                    <xdr:colOff>495300</xdr:colOff>
                    <xdr:row>119</xdr:row>
                    <xdr:rowOff>22860</xdr:rowOff>
                  </from>
                  <to>
                    <xdr:col>10</xdr:col>
                    <xdr:colOff>129540</xdr:colOff>
                    <xdr:row>120</xdr:row>
                    <xdr:rowOff>15240</xdr:rowOff>
                  </to>
                </anchor>
              </controlPr>
            </control>
          </mc:Choice>
        </mc:AlternateContent>
        <mc:AlternateContent xmlns:mc="http://schemas.openxmlformats.org/markup-compatibility/2006">
          <mc:Choice Requires="x14">
            <control shapeId="12654" r:id="rId319" name="Check Box 366">
              <controlPr defaultSize="0" autoFill="0" autoLine="0" autoPict="0">
                <anchor moveWithCells="1">
                  <from>
                    <xdr:col>9</xdr:col>
                    <xdr:colOff>495300</xdr:colOff>
                    <xdr:row>120</xdr:row>
                    <xdr:rowOff>22860</xdr:rowOff>
                  </from>
                  <to>
                    <xdr:col>10</xdr:col>
                    <xdr:colOff>129540</xdr:colOff>
                    <xdr:row>121</xdr:row>
                    <xdr:rowOff>15240</xdr:rowOff>
                  </to>
                </anchor>
              </controlPr>
            </control>
          </mc:Choice>
        </mc:AlternateContent>
        <mc:AlternateContent xmlns:mc="http://schemas.openxmlformats.org/markup-compatibility/2006">
          <mc:Choice Requires="x14">
            <control shapeId="12655" r:id="rId320" name="Check Box 367">
              <controlPr defaultSize="0" autoFill="0" autoLine="0" autoPict="0">
                <anchor moveWithCells="1">
                  <from>
                    <xdr:col>9</xdr:col>
                    <xdr:colOff>495300</xdr:colOff>
                    <xdr:row>121</xdr:row>
                    <xdr:rowOff>22860</xdr:rowOff>
                  </from>
                  <to>
                    <xdr:col>10</xdr:col>
                    <xdr:colOff>129540</xdr:colOff>
                    <xdr:row>122</xdr:row>
                    <xdr:rowOff>15240</xdr:rowOff>
                  </to>
                </anchor>
              </controlPr>
            </control>
          </mc:Choice>
        </mc:AlternateContent>
        <mc:AlternateContent xmlns:mc="http://schemas.openxmlformats.org/markup-compatibility/2006">
          <mc:Choice Requires="x14">
            <control shapeId="12656" r:id="rId321" name="Check Box 368">
              <controlPr defaultSize="0" autoFill="0" autoLine="0" autoPict="0">
                <anchor moveWithCells="1">
                  <from>
                    <xdr:col>9</xdr:col>
                    <xdr:colOff>495300</xdr:colOff>
                    <xdr:row>122</xdr:row>
                    <xdr:rowOff>22860</xdr:rowOff>
                  </from>
                  <to>
                    <xdr:col>10</xdr:col>
                    <xdr:colOff>129540</xdr:colOff>
                    <xdr:row>123</xdr:row>
                    <xdr:rowOff>15240</xdr:rowOff>
                  </to>
                </anchor>
              </controlPr>
            </control>
          </mc:Choice>
        </mc:AlternateContent>
        <mc:AlternateContent xmlns:mc="http://schemas.openxmlformats.org/markup-compatibility/2006">
          <mc:Choice Requires="x14">
            <control shapeId="12657" r:id="rId322" name="Check Box 369">
              <controlPr defaultSize="0" autoFill="0" autoLine="0" autoPict="0">
                <anchor moveWithCells="1">
                  <from>
                    <xdr:col>9</xdr:col>
                    <xdr:colOff>495300</xdr:colOff>
                    <xdr:row>123</xdr:row>
                    <xdr:rowOff>22860</xdr:rowOff>
                  </from>
                  <to>
                    <xdr:col>10</xdr:col>
                    <xdr:colOff>129540</xdr:colOff>
                    <xdr:row>124</xdr:row>
                    <xdr:rowOff>15240</xdr:rowOff>
                  </to>
                </anchor>
              </controlPr>
            </control>
          </mc:Choice>
        </mc:AlternateContent>
        <mc:AlternateContent xmlns:mc="http://schemas.openxmlformats.org/markup-compatibility/2006">
          <mc:Choice Requires="x14">
            <control shapeId="12658" r:id="rId323" name="Check Box 370">
              <controlPr defaultSize="0" autoFill="0" autoLine="0" autoPict="0">
                <anchor moveWithCells="1">
                  <from>
                    <xdr:col>9</xdr:col>
                    <xdr:colOff>495300</xdr:colOff>
                    <xdr:row>124</xdr:row>
                    <xdr:rowOff>22860</xdr:rowOff>
                  </from>
                  <to>
                    <xdr:col>10</xdr:col>
                    <xdr:colOff>129540</xdr:colOff>
                    <xdr:row>125</xdr:row>
                    <xdr:rowOff>15240</xdr:rowOff>
                  </to>
                </anchor>
              </controlPr>
            </control>
          </mc:Choice>
        </mc:AlternateContent>
        <mc:AlternateContent xmlns:mc="http://schemas.openxmlformats.org/markup-compatibility/2006">
          <mc:Choice Requires="x14">
            <control shapeId="12659" r:id="rId324" name="Check Box 371">
              <controlPr defaultSize="0" autoFill="0" autoLine="0" autoPict="0">
                <anchor moveWithCells="1">
                  <from>
                    <xdr:col>9</xdr:col>
                    <xdr:colOff>495300</xdr:colOff>
                    <xdr:row>125</xdr:row>
                    <xdr:rowOff>22860</xdr:rowOff>
                  </from>
                  <to>
                    <xdr:col>10</xdr:col>
                    <xdr:colOff>129540</xdr:colOff>
                    <xdr:row>126</xdr:row>
                    <xdr:rowOff>15240</xdr:rowOff>
                  </to>
                </anchor>
              </controlPr>
            </control>
          </mc:Choice>
        </mc:AlternateContent>
        <mc:AlternateContent xmlns:mc="http://schemas.openxmlformats.org/markup-compatibility/2006">
          <mc:Choice Requires="x14">
            <control shapeId="12660" r:id="rId325" name="Check Box 372">
              <controlPr defaultSize="0" autoFill="0" autoLine="0" autoPict="0">
                <anchor moveWithCells="1">
                  <from>
                    <xdr:col>9</xdr:col>
                    <xdr:colOff>495300</xdr:colOff>
                    <xdr:row>126</xdr:row>
                    <xdr:rowOff>22860</xdr:rowOff>
                  </from>
                  <to>
                    <xdr:col>10</xdr:col>
                    <xdr:colOff>129540</xdr:colOff>
                    <xdr:row>127</xdr:row>
                    <xdr:rowOff>15240</xdr:rowOff>
                  </to>
                </anchor>
              </controlPr>
            </control>
          </mc:Choice>
        </mc:AlternateContent>
        <mc:AlternateContent xmlns:mc="http://schemas.openxmlformats.org/markup-compatibility/2006">
          <mc:Choice Requires="x14">
            <control shapeId="12661" r:id="rId326" name="Check Box 373">
              <controlPr defaultSize="0" autoFill="0" autoLine="0" autoPict="0">
                <anchor moveWithCells="1">
                  <from>
                    <xdr:col>9</xdr:col>
                    <xdr:colOff>495300</xdr:colOff>
                    <xdr:row>127</xdr:row>
                    <xdr:rowOff>22860</xdr:rowOff>
                  </from>
                  <to>
                    <xdr:col>10</xdr:col>
                    <xdr:colOff>129540</xdr:colOff>
                    <xdr:row>128</xdr:row>
                    <xdr:rowOff>15240</xdr:rowOff>
                  </to>
                </anchor>
              </controlPr>
            </control>
          </mc:Choice>
        </mc:AlternateContent>
        <mc:AlternateContent xmlns:mc="http://schemas.openxmlformats.org/markup-compatibility/2006">
          <mc:Choice Requires="x14">
            <control shapeId="12662" r:id="rId327" name="Check Box 374">
              <controlPr defaultSize="0" autoFill="0" autoLine="0" autoPict="0">
                <anchor moveWithCells="1">
                  <from>
                    <xdr:col>9</xdr:col>
                    <xdr:colOff>495300</xdr:colOff>
                    <xdr:row>128</xdr:row>
                    <xdr:rowOff>22860</xdr:rowOff>
                  </from>
                  <to>
                    <xdr:col>10</xdr:col>
                    <xdr:colOff>129540</xdr:colOff>
                    <xdr:row>129</xdr:row>
                    <xdr:rowOff>15240</xdr:rowOff>
                  </to>
                </anchor>
              </controlPr>
            </control>
          </mc:Choice>
        </mc:AlternateContent>
        <mc:AlternateContent xmlns:mc="http://schemas.openxmlformats.org/markup-compatibility/2006">
          <mc:Choice Requires="x14">
            <control shapeId="12663" r:id="rId328" name="Check Box 375">
              <controlPr defaultSize="0" autoFill="0" autoLine="0" autoPict="0">
                <anchor moveWithCells="1">
                  <from>
                    <xdr:col>9</xdr:col>
                    <xdr:colOff>495300</xdr:colOff>
                    <xdr:row>129</xdr:row>
                    <xdr:rowOff>22860</xdr:rowOff>
                  </from>
                  <to>
                    <xdr:col>10</xdr:col>
                    <xdr:colOff>129540</xdr:colOff>
                    <xdr:row>130</xdr:row>
                    <xdr:rowOff>15240</xdr:rowOff>
                  </to>
                </anchor>
              </controlPr>
            </control>
          </mc:Choice>
        </mc:AlternateContent>
        <mc:AlternateContent xmlns:mc="http://schemas.openxmlformats.org/markup-compatibility/2006">
          <mc:Choice Requires="x14">
            <control shapeId="12664" r:id="rId329" name="Check Box 376">
              <controlPr defaultSize="0" autoFill="0" autoLine="0" autoPict="0">
                <anchor moveWithCells="1">
                  <from>
                    <xdr:col>9</xdr:col>
                    <xdr:colOff>495300</xdr:colOff>
                    <xdr:row>130</xdr:row>
                    <xdr:rowOff>15240</xdr:rowOff>
                  </from>
                  <to>
                    <xdr:col>10</xdr:col>
                    <xdr:colOff>129540</xdr:colOff>
                    <xdr:row>131</xdr:row>
                    <xdr:rowOff>7620</xdr:rowOff>
                  </to>
                </anchor>
              </controlPr>
            </control>
          </mc:Choice>
        </mc:AlternateContent>
        <mc:AlternateContent xmlns:mc="http://schemas.openxmlformats.org/markup-compatibility/2006">
          <mc:Choice Requires="x14">
            <control shapeId="12665" r:id="rId330" name="Check Box 377">
              <controlPr defaultSize="0" autoFill="0" autoLine="0" autoPict="0">
                <anchor moveWithCells="1">
                  <from>
                    <xdr:col>9</xdr:col>
                    <xdr:colOff>495300</xdr:colOff>
                    <xdr:row>131</xdr:row>
                    <xdr:rowOff>15240</xdr:rowOff>
                  </from>
                  <to>
                    <xdr:col>10</xdr:col>
                    <xdr:colOff>129540</xdr:colOff>
                    <xdr:row>132</xdr:row>
                    <xdr:rowOff>7620</xdr:rowOff>
                  </to>
                </anchor>
              </controlPr>
            </control>
          </mc:Choice>
        </mc:AlternateContent>
        <mc:AlternateContent xmlns:mc="http://schemas.openxmlformats.org/markup-compatibility/2006">
          <mc:Choice Requires="x14">
            <control shapeId="12666" r:id="rId331" name="Check Box 378">
              <controlPr defaultSize="0" autoFill="0" autoLine="0" autoPict="0">
                <anchor moveWithCells="1">
                  <from>
                    <xdr:col>9</xdr:col>
                    <xdr:colOff>502920</xdr:colOff>
                    <xdr:row>134</xdr:row>
                    <xdr:rowOff>243840</xdr:rowOff>
                  </from>
                  <to>
                    <xdr:col>10</xdr:col>
                    <xdr:colOff>137160</xdr:colOff>
                    <xdr:row>135</xdr:row>
                    <xdr:rowOff>236220</xdr:rowOff>
                  </to>
                </anchor>
              </controlPr>
            </control>
          </mc:Choice>
        </mc:AlternateContent>
        <mc:AlternateContent xmlns:mc="http://schemas.openxmlformats.org/markup-compatibility/2006">
          <mc:Choice Requires="x14">
            <control shapeId="12667" r:id="rId332" name="Check Box 379">
              <controlPr defaultSize="0" autoFill="0" autoLine="0" autoPict="0">
                <anchor moveWithCells="1">
                  <from>
                    <xdr:col>9</xdr:col>
                    <xdr:colOff>502920</xdr:colOff>
                    <xdr:row>134</xdr:row>
                    <xdr:rowOff>243840</xdr:rowOff>
                  </from>
                  <to>
                    <xdr:col>10</xdr:col>
                    <xdr:colOff>137160</xdr:colOff>
                    <xdr:row>135</xdr:row>
                    <xdr:rowOff>236220</xdr:rowOff>
                  </to>
                </anchor>
              </controlPr>
            </control>
          </mc:Choice>
        </mc:AlternateContent>
        <mc:AlternateContent xmlns:mc="http://schemas.openxmlformats.org/markup-compatibility/2006">
          <mc:Choice Requires="x14">
            <control shapeId="12668" r:id="rId333" name="Check Box 380">
              <controlPr defaultSize="0" autoFill="0" autoLine="0" autoPict="0">
                <anchor moveWithCells="1">
                  <from>
                    <xdr:col>9</xdr:col>
                    <xdr:colOff>502920</xdr:colOff>
                    <xdr:row>135</xdr:row>
                    <xdr:rowOff>243840</xdr:rowOff>
                  </from>
                  <to>
                    <xdr:col>10</xdr:col>
                    <xdr:colOff>137160</xdr:colOff>
                    <xdr:row>136</xdr:row>
                    <xdr:rowOff>236220</xdr:rowOff>
                  </to>
                </anchor>
              </controlPr>
            </control>
          </mc:Choice>
        </mc:AlternateContent>
        <mc:AlternateContent xmlns:mc="http://schemas.openxmlformats.org/markup-compatibility/2006">
          <mc:Choice Requires="x14">
            <control shapeId="12669" r:id="rId334" name="Check Box 381">
              <controlPr defaultSize="0" autoFill="0" autoLine="0" autoPict="0">
                <anchor moveWithCells="1">
                  <from>
                    <xdr:col>9</xdr:col>
                    <xdr:colOff>502920</xdr:colOff>
                    <xdr:row>135</xdr:row>
                    <xdr:rowOff>243840</xdr:rowOff>
                  </from>
                  <to>
                    <xdr:col>10</xdr:col>
                    <xdr:colOff>137160</xdr:colOff>
                    <xdr:row>136</xdr:row>
                    <xdr:rowOff>236220</xdr:rowOff>
                  </to>
                </anchor>
              </controlPr>
            </control>
          </mc:Choice>
        </mc:AlternateContent>
        <mc:AlternateContent xmlns:mc="http://schemas.openxmlformats.org/markup-compatibility/2006">
          <mc:Choice Requires="x14">
            <control shapeId="12670" r:id="rId335" name="Check Box 382">
              <controlPr defaultSize="0" autoFill="0" autoLine="0" autoPict="0">
                <anchor moveWithCells="1">
                  <from>
                    <xdr:col>9</xdr:col>
                    <xdr:colOff>502920</xdr:colOff>
                    <xdr:row>136</xdr:row>
                    <xdr:rowOff>243840</xdr:rowOff>
                  </from>
                  <to>
                    <xdr:col>10</xdr:col>
                    <xdr:colOff>137160</xdr:colOff>
                    <xdr:row>137</xdr:row>
                    <xdr:rowOff>236220</xdr:rowOff>
                  </to>
                </anchor>
              </controlPr>
            </control>
          </mc:Choice>
        </mc:AlternateContent>
        <mc:AlternateContent xmlns:mc="http://schemas.openxmlformats.org/markup-compatibility/2006">
          <mc:Choice Requires="x14">
            <control shapeId="12671" r:id="rId336" name="Check Box 383">
              <controlPr defaultSize="0" autoFill="0" autoLine="0" autoPict="0">
                <anchor moveWithCells="1">
                  <from>
                    <xdr:col>9</xdr:col>
                    <xdr:colOff>502920</xdr:colOff>
                    <xdr:row>136</xdr:row>
                    <xdr:rowOff>243840</xdr:rowOff>
                  </from>
                  <to>
                    <xdr:col>10</xdr:col>
                    <xdr:colOff>137160</xdr:colOff>
                    <xdr:row>137</xdr:row>
                    <xdr:rowOff>236220</xdr:rowOff>
                  </to>
                </anchor>
              </controlPr>
            </control>
          </mc:Choice>
        </mc:AlternateContent>
        <mc:AlternateContent xmlns:mc="http://schemas.openxmlformats.org/markup-compatibility/2006">
          <mc:Choice Requires="x14">
            <control shapeId="12672" r:id="rId337" name="Check Box 384">
              <controlPr defaultSize="0" autoFill="0" autoLine="0" autoPict="0">
                <anchor moveWithCells="1">
                  <from>
                    <xdr:col>9</xdr:col>
                    <xdr:colOff>502920</xdr:colOff>
                    <xdr:row>137</xdr:row>
                    <xdr:rowOff>243840</xdr:rowOff>
                  </from>
                  <to>
                    <xdr:col>10</xdr:col>
                    <xdr:colOff>137160</xdr:colOff>
                    <xdr:row>138</xdr:row>
                    <xdr:rowOff>236220</xdr:rowOff>
                  </to>
                </anchor>
              </controlPr>
            </control>
          </mc:Choice>
        </mc:AlternateContent>
        <mc:AlternateContent xmlns:mc="http://schemas.openxmlformats.org/markup-compatibility/2006">
          <mc:Choice Requires="x14">
            <control shapeId="12673" r:id="rId338" name="Check Box 385">
              <controlPr defaultSize="0" autoFill="0" autoLine="0" autoPict="0">
                <anchor moveWithCells="1">
                  <from>
                    <xdr:col>9</xdr:col>
                    <xdr:colOff>502920</xdr:colOff>
                    <xdr:row>137</xdr:row>
                    <xdr:rowOff>243840</xdr:rowOff>
                  </from>
                  <to>
                    <xdr:col>10</xdr:col>
                    <xdr:colOff>137160</xdr:colOff>
                    <xdr:row>138</xdr:row>
                    <xdr:rowOff>236220</xdr:rowOff>
                  </to>
                </anchor>
              </controlPr>
            </control>
          </mc:Choice>
        </mc:AlternateContent>
        <mc:AlternateContent xmlns:mc="http://schemas.openxmlformats.org/markup-compatibility/2006">
          <mc:Choice Requires="x14">
            <control shapeId="12674" r:id="rId339" name="Check Box 386">
              <controlPr defaultSize="0" autoFill="0" autoLine="0" autoPict="0">
                <anchor moveWithCells="1">
                  <from>
                    <xdr:col>9</xdr:col>
                    <xdr:colOff>502920</xdr:colOff>
                    <xdr:row>138</xdr:row>
                    <xdr:rowOff>243840</xdr:rowOff>
                  </from>
                  <to>
                    <xdr:col>10</xdr:col>
                    <xdr:colOff>137160</xdr:colOff>
                    <xdr:row>139</xdr:row>
                    <xdr:rowOff>236220</xdr:rowOff>
                  </to>
                </anchor>
              </controlPr>
            </control>
          </mc:Choice>
        </mc:AlternateContent>
        <mc:AlternateContent xmlns:mc="http://schemas.openxmlformats.org/markup-compatibility/2006">
          <mc:Choice Requires="x14">
            <control shapeId="12675" r:id="rId340" name="Check Box 387">
              <controlPr defaultSize="0" autoFill="0" autoLine="0" autoPict="0">
                <anchor moveWithCells="1">
                  <from>
                    <xdr:col>9</xdr:col>
                    <xdr:colOff>502920</xdr:colOff>
                    <xdr:row>138</xdr:row>
                    <xdr:rowOff>243840</xdr:rowOff>
                  </from>
                  <to>
                    <xdr:col>10</xdr:col>
                    <xdr:colOff>137160</xdr:colOff>
                    <xdr:row>139</xdr:row>
                    <xdr:rowOff>236220</xdr:rowOff>
                  </to>
                </anchor>
              </controlPr>
            </control>
          </mc:Choice>
        </mc:AlternateContent>
        <mc:AlternateContent xmlns:mc="http://schemas.openxmlformats.org/markup-compatibility/2006">
          <mc:Choice Requires="x14">
            <control shapeId="12676" r:id="rId341" name="Check Box 388">
              <controlPr defaultSize="0" autoFill="0" autoLine="0" autoPict="0">
                <anchor moveWithCells="1">
                  <from>
                    <xdr:col>9</xdr:col>
                    <xdr:colOff>502920</xdr:colOff>
                    <xdr:row>139</xdr:row>
                    <xdr:rowOff>243840</xdr:rowOff>
                  </from>
                  <to>
                    <xdr:col>10</xdr:col>
                    <xdr:colOff>137160</xdr:colOff>
                    <xdr:row>140</xdr:row>
                    <xdr:rowOff>236220</xdr:rowOff>
                  </to>
                </anchor>
              </controlPr>
            </control>
          </mc:Choice>
        </mc:AlternateContent>
        <mc:AlternateContent xmlns:mc="http://schemas.openxmlformats.org/markup-compatibility/2006">
          <mc:Choice Requires="x14">
            <control shapeId="12677" r:id="rId342" name="Check Box 389">
              <controlPr defaultSize="0" autoFill="0" autoLine="0" autoPict="0">
                <anchor moveWithCells="1">
                  <from>
                    <xdr:col>9</xdr:col>
                    <xdr:colOff>502920</xdr:colOff>
                    <xdr:row>139</xdr:row>
                    <xdr:rowOff>243840</xdr:rowOff>
                  </from>
                  <to>
                    <xdr:col>10</xdr:col>
                    <xdr:colOff>137160</xdr:colOff>
                    <xdr:row>140</xdr:row>
                    <xdr:rowOff>236220</xdr:rowOff>
                  </to>
                </anchor>
              </controlPr>
            </control>
          </mc:Choice>
        </mc:AlternateContent>
        <mc:AlternateContent xmlns:mc="http://schemas.openxmlformats.org/markup-compatibility/2006">
          <mc:Choice Requires="x14">
            <control shapeId="12678" r:id="rId343" name="Check Box 390">
              <controlPr defaultSize="0" autoFill="0" autoLine="0" autoPict="0">
                <anchor moveWithCells="1">
                  <from>
                    <xdr:col>9</xdr:col>
                    <xdr:colOff>502920</xdr:colOff>
                    <xdr:row>140</xdr:row>
                    <xdr:rowOff>243840</xdr:rowOff>
                  </from>
                  <to>
                    <xdr:col>10</xdr:col>
                    <xdr:colOff>137160</xdr:colOff>
                    <xdr:row>141</xdr:row>
                    <xdr:rowOff>236220</xdr:rowOff>
                  </to>
                </anchor>
              </controlPr>
            </control>
          </mc:Choice>
        </mc:AlternateContent>
        <mc:AlternateContent xmlns:mc="http://schemas.openxmlformats.org/markup-compatibility/2006">
          <mc:Choice Requires="x14">
            <control shapeId="12679" r:id="rId344" name="Check Box 391">
              <controlPr defaultSize="0" autoFill="0" autoLine="0" autoPict="0">
                <anchor moveWithCells="1">
                  <from>
                    <xdr:col>9</xdr:col>
                    <xdr:colOff>502920</xdr:colOff>
                    <xdr:row>140</xdr:row>
                    <xdr:rowOff>243840</xdr:rowOff>
                  </from>
                  <to>
                    <xdr:col>10</xdr:col>
                    <xdr:colOff>137160</xdr:colOff>
                    <xdr:row>141</xdr:row>
                    <xdr:rowOff>236220</xdr:rowOff>
                  </to>
                </anchor>
              </controlPr>
            </control>
          </mc:Choice>
        </mc:AlternateContent>
        <mc:AlternateContent xmlns:mc="http://schemas.openxmlformats.org/markup-compatibility/2006">
          <mc:Choice Requires="x14">
            <control shapeId="12680" r:id="rId345" name="Check Box 392">
              <controlPr defaultSize="0" autoFill="0" autoLine="0" autoPict="0">
                <anchor moveWithCells="1">
                  <from>
                    <xdr:col>9</xdr:col>
                    <xdr:colOff>502920</xdr:colOff>
                    <xdr:row>141</xdr:row>
                    <xdr:rowOff>243840</xdr:rowOff>
                  </from>
                  <to>
                    <xdr:col>10</xdr:col>
                    <xdr:colOff>137160</xdr:colOff>
                    <xdr:row>142</xdr:row>
                    <xdr:rowOff>236220</xdr:rowOff>
                  </to>
                </anchor>
              </controlPr>
            </control>
          </mc:Choice>
        </mc:AlternateContent>
        <mc:AlternateContent xmlns:mc="http://schemas.openxmlformats.org/markup-compatibility/2006">
          <mc:Choice Requires="x14">
            <control shapeId="12681" r:id="rId346" name="Check Box 393">
              <controlPr defaultSize="0" autoFill="0" autoLine="0" autoPict="0">
                <anchor moveWithCells="1">
                  <from>
                    <xdr:col>9</xdr:col>
                    <xdr:colOff>502920</xdr:colOff>
                    <xdr:row>141</xdr:row>
                    <xdr:rowOff>243840</xdr:rowOff>
                  </from>
                  <to>
                    <xdr:col>10</xdr:col>
                    <xdr:colOff>137160</xdr:colOff>
                    <xdr:row>142</xdr:row>
                    <xdr:rowOff>236220</xdr:rowOff>
                  </to>
                </anchor>
              </controlPr>
            </control>
          </mc:Choice>
        </mc:AlternateContent>
        <mc:AlternateContent xmlns:mc="http://schemas.openxmlformats.org/markup-compatibility/2006">
          <mc:Choice Requires="x14">
            <control shapeId="12682" r:id="rId347" name="Check Box 394">
              <controlPr defaultSize="0" autoFill="0" autoLine="0" autoPict="0">
                <anchor moveWithCells="1">
                  <from>
                    <xdr:col>9</xdr:col>
                    <xdr:colOff>502920</xdr:colOff>
                    <xdr:row>142</xdr:row>
                    <xdr:rowOff>243840</xdr:rowOff>
                  </from>
                  <to>
                    <xdr:col>10</xdr:col>
                    <xdr:colOff>137160</xdr:colOff>
                    <xdr:row>143</xdr:row>
                    <xdr:rowOff>236220</xdr:rowOff>
                  </to>
                </anchor>
              </controlPr>
            </control>
          </mc:Choice>
        </mc:AlternateContent>
        <mc:AlternateContent xmlns:mc="http://schemas.openxmlformats.org/markup-compatibility/2006">
          <mc:Choice Requires="x14">
            <control shapeId="12683" r:id="rId348" name="Check Box 395">
              <controlPr defaultSize="0" autoFill="0" autoLine="0" autoPict="0">
                <anchor moveWithCells="1">
                  <from>
                    <xdr:col>9</xdr:col>
                    <xdr:colOff>502920</xdr:colOff>
                    <xdr:row>142</xdr:row>
                    <xdr:rowOff>243840</xdr:rowOff>
                  </from>
                  <to>
                    <xdr:col>10</xdr:col>
                    <xdr:colOff>137160</xdr:colOff>
                    <xdr:row>143</xdr:row>
                    <xdr:rowOff>236220</xdr:rowOff>
                  </to>
                </anchor>
              </controlPr>
            </control>
          </mc:Choice>
        </mc:AlternateContent>
        <mc:AlternateContent xmlns:mc="http://schemas.openxmlformats.org/markup-compatibility/2006">
          <mc:Choice Requires="x14">
            <control shapeId="12684" r:id="rId349" name="Check Box 396">
              <controlPr defaultSize="0" autoFill="0" autoLine="0" autoPict="0">
                <anchor moveWithCells="1">
                  <from>
                    <xdr:col>9</xdr:col>
                    <xdr:colOff>502920</xdr:colOff>
                    <xdr:row>143</xdr:row>
                    <xdr:rowOff>243840</xdr:rowOff>
                  </from>
                  <to>
                    <xdr:col>10</xdr:col>
                    <xdr:colOff>137160</xdr:colOff>
                    <xdr:row>144</xdr:row>
                    <xdr:rowOff>236220</xdr:rowOff>
                  </to>
                </anchor>
              </controlPr>
            </control>
          </mc:Choice>
        </mc:AlternateContent>
        <mc:AlternateContent xmlns:mc="http://schemas.openxmlformats.org/markup-compatibility/2006">
          <mc:Choice Requires="x14">
            <control shapeId="12685" r:id="rId350" name="Check Box 397">
              <controlPr defaultSize="0" autoFill="0" autoLine="0" autoPict="0">
                <anchor moveWithCells="1">
                  <from>
                    <xdr:col>9</xdr:col>
                    <xdr:colOff>502920</xdr:colOff>
                    <xdr:row>143</xdr:row>
                    <xdr:rowOff>243840</xdr:rowOff>
                  </from>
                  <to>
                    <xdr:col>10</xdr:col>
                    <xdr:colOff>137160</xdr:colOff>
                    <xdr:row>144</xdr:row>
                    <xdr:rowOff>236220</xdr:rowOff>
                  </to>
                </anchor>
              </controlPr>
            </control>
          </mc:Choice>
        </mc:AlternateContent>
        <mc:AlternateContent xmlns:mc="http://schemas.openxmlformats.org/markup-compatibility/2006">
          <mc:Choice Requires="x14">
            <control shapeId="12686" r:id="rId351" name="Check Box 398">
              <controlPr defaultSize="0" autoFill="0" autoLine="0" autoPict="0">
                <anchor moveWithCells="1">
                  <from>
                    <xdr:col>9</xdr:col>
                    <xdr:colOff>502920</xdr:colOff>
                    <xdr:row>144</xdr:row>
                    <xdr:rowOff>243840</xdr:rowOff>
                  </from>
                  <to>
                    <xdr:col>10</xdr:col>
                    <xdr:colOff>137160</xdr:colOff>
                    <xdr:row>145</xdr:row>
                    <xdr:rowOff>236220</xdr:rowOff>
                  </to>
                </anchor>
              </controlPr>
            </control>
          </mc:Choice>
        </mc:AlternateContent>
        <mc:AlternateContent xmlns:mc="http://schemas.openxmlformats.org/markup-compatibility/2006">
          <mc:Choice Requires="x14">
            <control shapeId="12687" r:id="rId352" name="Check Box 399">
              <controlPr defaultSize="0" autoFill="0" autoLine="0" autoPict="0">
                <anchor moveWithCells="1">
                  <from>
                    <xdr:col>9</xdr:col>
                    <xdr:colOff>502920</xdr:colOff>
                    <xdr:row>144</xdr:row>
                    <xdr:rowOff>243840</xdr:rowOff>
                  </from>
                  <to>
                    <xdr:col>10</xdr:col>
                    <xdr:colOff>137160</xdr:colOff>
                    <xdr:row>145</xdr:row>
                    <xdr:rowOff>236220</xdr:rowOff>
                  </to>
                </anchor>
              </controlPr>
            </control>
          </mc:Choice>
        </mc:AlternateContent>
        <mc:AlternateContent xmlns:mc="http://schemas.openxmlformats.org/markup-compatibility/2006">
          <mc:Choice Requires="x14">
            <control shapeId="12688" r:id="rId353" name="Check Box 400">
              <controlPr defaultSize="0" autoFill="0" autoLine="0" autoPict="0">
                <anchor moveWithCells="1">
                  <from>
                    <xdr:col>9</xdr:col>
                    <xdr:colOff>502920</xdr:colOff>
                    <xdr:row>145</xdr:row>
                    <xdr:rowOff>243840</xdr:rowOff>
                  </from>
                  <to>
                    <xdr:col>10</xdr:col>
                    <xdr:colOff>137160</xdr:colOff>
                    <xdr:row>146</xdr:row>
                    <xdr:rowOff>236220</xdr:rowOff>
                  </to>
                </anchor>
              </controlPr>
            </control>
          </mc:Choice>
        </mc:AlternateContent>
        <mc:AlternateContent xmlns:mc="http://schemas.openxmlformats.org/markup-compatibility/2006">
          <mc:Choice Requires="x14">
            <control shapeId="12689" r:id="rId354" name="Check Box 401">
              <controlPr defaultSize="0" autoFill="0" autoLine="0" autoPict="0">
                <anchor moveWithCells="1">
                  <from>
                    <xdr:col>9</xdr:col>
                    <xdr:colOff>502920</xdr:colOff>
                    <xdr:row>145</xdr:row>
                    <xdr:rowOff>243840</xdr:rowOff>
                  </from>
                  <to>
                    <xdr:col>10</xdr:col>
                    <xdr:colOff>137160</xdr:colOff>
                    <xdr:row>146</xdr:row>
                    <xdr:rowOff>236220</xdr:rowOff>
                  </to>
                </anchor>
              </controlPr>
            </control>
          </mc:Choice>
        </mc:AlternateContent>
        <mc:AlternateContent xmlns:mc="http://schemas.openxmlformats.org/markup-compatibility/2006">
          <mc:Choice Requires="x14">
            <control shapeId="12690" r:id="rId355" name="Check Box 402">
              <controlPr defaultSize="0" autoFill="0" autoLine="0" autoPict="0">
                <anchor moveWithCells="1">
                  <from>
                    <xdr:col>9</xdr:col>
                    <xdr:colOff>502920</xdr:colOff>
                    <xdr:row>146</xdr:row>
                    <xdr:rowOff>243840</xdr:rowOff>
                  </from>
                  <to>
                    <xdr:col>10</xdr:col>
                    <xdr:colOff>137160</xdr:colOff>
                    <xdr:row>147</xdr:row>
                    <xdr:rowOff>236220</xdr:rowOff>
                  </to>
                </anchor>
              </controlPr>
            </control>
          </mc:Choice>
        </mc:AlternateContent>
        <mc:AlternateContent xmlns:mc="http://schemas.openxmlformats.org/markup-compatibility/2006">
          <mc:Choice Requires="x14">
            <control shapeId="12691" r:id="rId356" name="Check Box 403">
              <controlPr defaultSize="0" autoFill="0" autoLine="0" autoPict="0">
                <anchor moveWithCells="1">
                  <from>
                    <xdr:col>9</xdr:col>
                    <xdr:colOff>502920</xdr:colOff>
                    <xdr:row>146</xdr:row>
                    <xdr:rowOff>243840</xdr:rowOff>
                  </from>
                  <to>
                    <xdr:col>10</xdr:col>
                    <xdr:colOff>137160</xdr:colOff>
                    <xdr:row>147</xdr:row>
                    <xdr:rowOff>236220</xdr:rowOff>
                  </to>
                </anchor>
              </controlPr>
            </control>
          </mc:Choice>
        </mc:AlternateContent>
        <mc:AlternateContent xmlns:mc="http://schemas.openxmlformats.org/markup-compatibility/2006">
          <mc:Choice Requires="x14">
            <control shapeId="12694" r:id="rId357" name="Check Box 406">
              <controlPr defaultSize="0" autoFill="0" autoLine="0" autoPict="0">
                <anchor moveWithCells="1">
                  <from>
                    <xdr:col>9</xdr:col>
                    <xdr:colOff>495300</xdr:colOff>
                    <xdr:row>151</xdr:row>
                    <xdr:rowOff>7620</xdr:rowOff>
                  </from>
                  <to>
                    <xdr:col>10</xdr:col>
                    <xdr:colOff>129540</xdr:colOff>
                    <xdr:row>152</xdr:row>
                    <xdr:rowOff>0</xdr:rowOff>
                  </to>
                </anchor>
              </controlPr>
            </control>
          </mc:Choice>
        </mc:AlternateContent>
        <mc:AlternateContent xmlns:mc="http://schemas.openxmlformats.org/markup-compatibility/2006">
          <mc:Choice Requires="x14">
            <control shapeId="12695" r:id="rId358" name="Check Box 407">
              <controlPr defaultSize="0" autoFill="0" autoLine="0" autoPict="0">
                <anchor moveWithCells="1">
                  <from>
                    <xdr:col>9</xdr:col>
                    <xdr:colOff>495300</xdr:colOff>
                    <xdr:row>152</xdr:row>
                    <xdr:rowOff>7620</xdr:rowOff>
                  </from>
                  <to>
                    <xdr:col>10</xdr:col>
                    <xdr:colOff>129540</xdr:colOff>
                    <xdr:row>153</xdr:row>
                    <xdr:rowOff>0</xdr:rowOff>
                  </to>
                </anchor>
              </controlPr>
            </control>
          </mc:Choice>
        </mc:AlternateContent>
        <mc:AlternateContent xmlns:mc="http://schemas.openxmlformats.org/markup-compatibility/2006">
          <mc:Choice Requires="x14">
            <control shapeId="12696" r:id="rId359" name="Check Box 408">
              <controlPr defaultSize="0" autoFill="0" autoLine="0" autoPict="0">
                <anchor moveWithCells="1">
                  <from>
                    <xdr:col>9</xdr:col>
                    <xdr:colOff>495300</xdr:colOff>
                    <xdr:row>153</xdr:row>
                    <xdr:rowOff>7620</xdr:rowOff>
                  </from>
                  <to>
                    <xdr:col>10</xdr:col>
                    <xdr:colOff>129540</xdr:colOff>
                    <xdr:row>154</xdr:row>
                    <xdr:rowOff>0</xdr:rowOff>
                  </to>
                </anchor>
              </controlPr>
            </control>
          </mc:Choice>
        </mc:AlternateContent>
        <mc:AlternateContent xmlns:mc="http://schemas.openxmlformats.org/markup-compatibility/2006">
          <mc:Choice Requires="x14">
            <control shapeId="12697" r:id="rId360" name="Check Box 409">
              <controlPr defaultSize="0" autoFill="0" autoLine="0" autoPict="0">
                <anchor moveWithCells="1">
                  <from>
                    <xdr:col>9</xdr:col>
                    <xdr:colOff>495300</xdr:colOff>
                    <xdr:row>154</xdr:row>
                    <xdr:rowOff>7620</xdr:rowOff>
                  </from>
                  <to>
                    <xdr:col>10</xdr:col>
                    <xdr:colOff>129540</xdr:colOff>
                    <xdr:row>155</xdr:row>
                    <xdr:rowOff>0</xdr:rowOff>
                  </to>
                </anchor>
              </controlPr>
            </control>
          </mc:Choice>
        </mc:AlternateContent>
        <mc:AlternateContent xmlns:mc="http://schemas.openxmlformats.org/markup-compatibility/2006">
          <mc:Choice Requires="x14">
            <control shapeId="12698" r:id="rId361" name="Check Box 410">
              <controlPr defaultSize="0" autoFill="0" autoLine="0" autoPict="0">
                <anchor moveWithCells="1">
                  <from>
                    <xdr:col>9</xdr:col>
                    <xdr:colOff>495300</xdr:colOff>
                    <xdr:row>155</xdr:row>
                    <xdr:rowOff>7620</xdr:rowOff>
                  </from>
                  <to>
                    <xdr:col>10</xdr:col>
                    <xdr:colOff>129540</xdr:colOff>
                    <xdr:row>156</xdr:row>
                    <xdr:rowOff>0</xdr:rowOff>
                  </to>
                </anchor>
              </controlPr>
            </control>
          </mc:Choice>
        </mc:AlternateContent>
        <mc:AlternateContent xmlns:mc="http://schemas.openxmlformats.org/markup-compatibility/2006">
          <mc:Choice Requires="x14">
            <control shapeId="12699" r:id="rId362" name="Check Box 411">
              <controlPr defaultSize="0" autoFill="0" autoLine="0" autoPict="0">
                <anchor moveWithCells="1">
                  <from>
                    <xdr:col>9</xdr:col>
                    <xdr:colOff>495300</xdr:colOff>
                    <xdr:row>156</xdr:row>
                    <xdr:rowOff>7620</xdr:rowOff>
                  </from>
                  <to>
                    <xdr:col>10</xdr:col>
                    <xdr:colOff>129540</xdr:colOff>
                    <xdr:row>157</xdr:row>
                    <xdr:rowOff>0</xdr:rowOff>
                  </to>
                </anchor>
              </controlPr>
            </control>
          </mc:Choice>
        </mc:AlternateContent>
        <mc:AlternateContent xmlns:mc="http://schemas.openxmlformats.org/markup-compatibility/2006">
          <mc:Choice Requires="x14">
            <control shapeId="12700" r:id="rId363" name="Check Box 412">
              <controlPr defaultSize="0" autoFill="0" autoLine="0" autoPict="0">
                <anchor moveWithCells="1">
                  <from>
                    <xdr:col>9</xdr:col>
                    <xdr:colOff>495300</xdr:colOff>
                    <xdr:row>157</xdr:row>
                    <xdr:rowOff>7620</xdr:rowOff>
                  </from>
                  <to>
                    <xdr:col>10</xdr:col>
                    <xdr:colOff>129540</xdr:colOff>
                    <xdr:row>158</xdr:row>
                    <xdr:rowOff>0</xdr:rowOff>
                  </to>
                </anchor>
              </controlPr>
            </control>
          </mc:Choice>
        </mc:AlternateContent>
        <mc:AlternateContent xmlns:mc="http://schemas.openxmlformats.org/markup-compatibility/2006">
          <mc:Choice Requires="x14">
            <control shapeId="12701" r:id="rId364" name="Check Box 413">
              <controlPr defaultSize="0" autoFill="0" autoLine="0" autoPict="0">
                <anchor moveWithCells="1">
                  <from>
                    <xdr:col>9</xdr:col>
                    <xdr:colOff>495300</xdr:colOff>
                    <xdr:row>158</xdr:row>
                    <xdr:rowOff>7620</xdr:rowOff>
                  </from>
                  <to>
                    <xdr:col>10</xdr:col>
                    <xdr:colOff>129540</xdr:colOff>
                    <xdr:row>159</xdr:row>
                    <xdr:rowOff>0</xdr:rowOff>
                  </to>
                </anchor>
              </controlPr>
            </control>
          </mc:Choice>
        </mc:AlternateContent>
        <mc:AlternateContent xmlns:mc="http://schemas.openxmlformats.org/markup-compatibility/2006">
          <mc:Choice Requires="x14">
            <control shapeId="12702" r:id="rId365" name="Check Box 414">
              <controlPr defaultSize="0" autoFill="0" autoLine="0" autoPict="0">
                <anchor moveWithCells="1">
                  <from>
                    <xdr:col>9</xdr:col>
                    <xdr:colOff>495300</xdr:colOff>
                    <xdr:row>159</xdr:row>
                    <xdr:rowOff>7620</xdr:rowOff>
                  </from>
                  <to>
                    <xdr:col>10</xdr:col>
                    <xdr:colOff>129540</xdr:colOff>
                    <xdr:row>160</xdr:row>
                    <xdr:rowOff>0</xdr:rowOff>
                  </to>
                </anchor>
              </controlPr>
            </control>
          </mc:Choice>
        </mc:AlternateContent>
        <mc:AlternateContent xmlns:mc="http://schemas.openxmlformats.org/markup-compatibility/2006">
          <mc:Choice Requires="x14">
            <control shapeId="12703" r:id="rId366" name="Check Box 415">
              <controlPr defaultSize="0" autoFill="0" autoLine="0" autoPict="0">
                <anchor moveWithCells="1">
                  <from>
                    <xdr:col>9</xdr:col>
                    <xdr:colOff>495300</xdr:colOff>
                    <xdr:row>160</xdr:row>
                    <xdr:rowOff>7620</xdr:rowOff>
                  </from>
                  <to>
                    <xdr:col>10</xdr:col>
                    <xdr:colOff>129540</xdr:colOff>
                    <xdr:row>161</xdr:row>
                    <xdr:rowOff>0</xdr:rowOff>
                  </to>
                </anchor>
              </controlPr>
            </control>
          </mc:Choice>
        </mc:AlternateContent>
        <mc:AlternateContent xmlns:mc="http://schemas.openxmlformats.org/markup-compatibility/2006">
          <mc:Choice Requires="x14">
            <control shapeId="12704" r:id="rId367" name="Check Box 416">
              <controlPr defaultSize="0" autoFill="0" autoLine="0" autoPict="0">
                <anchor moveWithCells="1">
                  <from>
                    <xdr:col>9</xdr:col>
                    <xdr:colOff>495300</xdr:colOff>
                    <xdr:row>161</xdr:row>
                    <xdr:rowOff>7620</xdr:rowOff>
                  </from>
                  <to>
                    <xdr:col>10</xdr:col>
                    <xdr:colOff>129540</xdr:colOff>
                    <xdr:row>162</xdr:row>
                    <xdr:rowOff>0</xdr:rowOff>
                  </to>
                </anchor>
              </controlPr>
            </control>
          </mc:Choice>
        </mc:AlternateContent>
        <mc:AlternateContent xmlns:mc="http://schemas.openxmlformats.org/markup-compatibility/2006">
          <mc:Choice Requires="x14">
            <control shapeId="12705" r:id="rId368" name="Check Box 417">
              <controlPr defaultSize="0" autoFill="0" autoLine="0" autoPict="0">
                <anchor moveWithCells="1">
                  <from>
                    <xdr:col>9</xdr:col>
                    <xdr:colOff>495300</xdr:colOff>
                    <xdr:row>162</xdr:row>
                    <xdr:rowOff>7620</xdr:rowOff>
                  </from>
                  <to>
                    <xdr:col>10</xdr:col>
                    <xdr:colOff>129540</xdr:colOff>
                    <xdr:row>163</xdr:row>
                    <xdr:rowOff>0</xdr:rowOff>
                  </to>
                </anchor>
              </controlPr>
            </control>
          </mc:Choice>
        </mc:AlternateContent>
        <mc:AlternateContent xmlns:mc="http://schemas.openxmlformats.org/markup-compatibility/2006">
          <mc:Choice Requires="x14">
            <control shapeId="12706" r:id="rId369" name="Check Box 418">
              <controlPr defaultSize="0" autoFill="0" autoLine="0" autoPict="0">
                <anchor moveWithCells="1">
                  <from>
                    <xdr:col>9</xdr:col>
                    <xdr:colOff>495300</xdr:colOff>
                    <xdr:row>163</xdr:row>
                    <xdr:rowOff>7620</xdr:rowOff>
                  </from>
                  <to>
                    <xdr:col>10</xdr:col>
                    <xdr:colOff>129540</xdr:colOff>
                    <xdr:row>164</xdr:row>
                    <xdr:rowOff>0</xdr:rowOff>
                  </to>
                </anchor>
              </controlPr>
            </control>
          </mc:Choice>
        </mc:AlternateContent>
        <mc:AlternateContent xmlns:mc="http://schemas.openxmlformats.org/markup-compatibility/2006">
          <mc:Choice Requires="x14">
            <control shapeId="12707" r:id="rId370" name="Check Box 419">
              <controlPr defaultSize="0" autoFill="0" autoLine="0" autoPict="0">
                <anchor moveWithCells="1">
                  <from>
                    <xdr:col>9</xdr:col>
                    <xdr:colOff>495300</xdr:colOff>
                    <xdr:row>164</xdr:row>
                    <xdr:rowOff>7620</xdr:rowOff>
                  </from>
                  <to>
                    <xdr:col>10</xdr:col>
                    <xdr:colOff>129540</xdr:colOff>
                    <xdr:row>165</xdr:row>
                    <xdr:rowOff>0</xdr:rowOff>
                  </to>
                </anchor>
              </controlPr>
            </control>
          </mc:Choice>
        </mc:AlternateContent>
        <mc:AlternateContent xmlns:mc="http://schemas.openxmlformats.org/markup-compatibility/2006">
          <mc:Choice Requires="x14">
            <control shapeId="12708" r:id="rId371" name="Check Box 420">
              <controlPr defaultSize="0" autoFill="0" autoLine="0" autoPict="0">
                <anchor moveWithCells="1">
                  <from>
                    <xdr:col>9</xdr:col>
                    <xdr:colOff>495300</xdr:colOff>
                    <xdr:row>165</xdr:row>
                    <xdr:rowOff>7620</xdr:rowOff>
                  </from>
                  <to>
                    <xdr:col>10</xdr:col>
                    <xdr:colOff>129540</xdr:colOff>
                    <xdr:row>166</xdr:row>
                    <xdr:rowOff>0</xdr:rowOff>
                  </to>
                </anchor>
              </controlPr>
            </control>
          </mc:Choice>
        </mc:AlternateContent>
        <mc:AlternateContent xmlns:mc="http://schemas.openxmlformats.org/markup-compatibility/2006">
          <mc:Choice Requires="x14">
            <control shapeId="12709" r:id="rId372" name="Check Box 421">
              <controlPr defaultSize="0" autoFill="0" autoLine="0" autoPict="0">
                <anchor moveWithCells="1">
                  <from>
                    <xdr:col>9</xdr:col>
                    <xdr:colOff>495300</xdr:colOff>
                    <xdr:row>166</xdr:row>
                    <xdr:rowOff>7620</xdr:rowOff>
                  </from>
                  <to>
                    <xdr:col>10</xdr:col>
                    <xdr:colOff>129540</xdr:colOff>
                    <xdr:row>167</xdr:row>
                    <xdr:rowOff>0</xdr:rowOff>
                  </to>
                </anchor>
              </controlPr>
            </control>
          </mc:Choice>
        </mc:AlternateContent>
        <mc:AlternateContent xmlns:mc="http://schemas.openxmlformats.org/markup-compatibility/2006">
          <mc:Choice Requires="x14">
            <control shapeId="12710" r:id="rId373" name="Check Box 422">
              <controlPr defaultSize="0" autoFill="0" autoLine="0" autoPict="0">
                <anchor moveWithCells="1">
                  <from>
                    <xdr:col>9</xdr:col>
                    <xdr:colOff>495300</xdr:colOff>
                    <xdr:row>169</xdr:row>
                    <xdr:rowOff>7620</xdr:rowOff>
                  </from>
                  <to>
                    <xdr:col>10</xdr:col>
                    <xdr:colOff>129540</xdr:colOff>
                    <xdr:row>170</xdr:row>
                    <xdr:rowOff>0</xdr:rowOff>
                  </to>
                </anchor>
              </controlPr>
            </control>
          </mc:Choice>
        </mc:AlternateContent>
        <mc:AlternateContent xmlns:mc="http://schemas.openxmlformats.org/markup-compatibility/2006">
          <mc:Choice Requires="x14">
            <control shapeId="12711" r:id="rId374" name="Check Box 423">
              <controlPr defaultSize="0" autoFill="0" autoLine="0" autoPict="0">
                <anchor moveWithCells="1">
                  <from>
                    <xdr:col>9</xdr:col>
                    <xdr:colOff>495300</xdr:colOff>
                    <xdr:row>167</xdr:row>
                    <xdr:rowOff>7620</xdr:rowOff>
                  </from>
                  <to>
                    <xdr:col>10</xdr:col>
                    <xdr:colOff>129540</xdr:colOff>
                    <xdr:row>168</xdr:row>
                    <xdr:rowOff>0</xdr:rowOff>
                  </to>
                </anchor>
              </controlPr>
            </control>
          </mc:Choice>
        </mc:AlternateContent>
        <mc:AlternateContent xmlns:mc="http://schemas.openxmlformats.org/markup-compatibility/2006">
          <mc:Choice Requires="x14">
            <control shapeId="12712" r:id="rId375" name="Check Box 424">
              <controlPr defaultSize="0" autoFill="0" autoLine="0" autoPict="0">
                <anchor moveWithCells="1">
                  <from>
                    <xdr:col>9</xdr:col>
                    <xdr:colOff>495300</xdr:colOff>
                    <xdr:row>168</xdr:row>
                    <xdr:rowOff>7620</xdr:rowOff>
                  </from>
                  <to>
                    <xdr:col>10</xdr:col>
                    <xdr:colOff>129540</xdr:colOff>
                    <xdr:row>169</xdr:row>
                    <xdr:rowOff>0</xdr:rowOff>
                  </to>
                </anchor>
              </controlPr>
            </control>
          </mc:Choice>
        </mc:AlternateContent>
        <mc:AlternateContent xmlns:mc="http://schemas.openxmlformats.org/markup-compatibility/2006">
          <mc:Choice Requires="x14">
            <control shapeId="12723" r:id="rId376" name="Check Box 435">
              <controlPr defaultSize="0" autoFill="0" autoLine="0" autoPict="0">
                <anchor moveWithCells="1">
                  <from>
                    <xdr:col>9</xdr:col>
                    <xdr:colOff>495300</xdr:colOff>
                    <xdr:row>187</xdr:row>
                    <xdr:rowOff>7620</xdr:rowOff>
                  </from>
                  <to>
                    <xdr:col>10</xdr:col>
                    <xdr:colOff>99060</xdr:colOff>
                    <xdr:row>188</xdr:row>
                    <xdr:rowOff>0</xdr:rowOff>
                  </to>
                </anchor>
              </controlPr>
            </control>
          </mc:Choice>
        </mc:AlternateContent>
        <mc:AlternateContent xmlns:mc="http://schemas.openxmlformats.org/markup-compatibility/2006">
          <mc:Choice Requires="x14">
            <control shapeId="12724" r:id="rId377" name="Check Box 436">
              <controlPr defaultSize="0" autoFill="0" autoLine="0" autoPict="0">
                <anchor moveWithCells="1">
                  <from>
                    <xdr:col>9</xdr:col>
                    <xdr:colOff>495300</xdr:colOff>
                    <xdr:row>188</xdr:row>
                    <xdr:rowOff>7620</xdr:rowOff>
                  </from>
                  <to>
                    <xdr:col>10</xdr:col>
                    <xdr:colOff>99060</xdr:colOff>
                    <xdr:row>189</xdr:row>
                    <xdr:rowOff>0</xdr:rowOff>
                  </to>
                </anchor>
              </controlPr>
            </control>
          </mc:Choice>
        </mc:AlternateContent>
        <mc:AlternateContent xmlns:mc="http://schemas.openxmlformats.org/markup-compatibility/2006">
          <mc:Choice Requires="x14">
            <control shapeId="12725" r:id="rId378" name="Check Box 437">
              <controlPr defaultSize="0" autoFill="0" autoLine="0" autoPict="0">
                <anchor moveWithCells="1">
                  <from>
                    <xdr:col>9</xdr:col>
                    <xdr:colOff>495300</xdr:colOff>
                    <xdr:row>189</xdr:row>
                    <xdr:rowOff>7620</xdr:rowOff>
                  </from>
                  <to>
                    <xdr:col>10</xdr:col>
                    <xdr:colOff>99060</xdr:colOff>
                    <xdr:row>190</xdr:row>
                    <xdr:rowOff>0</xdr:rowOff>
                  </to>
                </anchor>
              </controlPr>
            </control>
          </mc:Choice>
        </mc:AlternateContent>
        <mc:AlternateContent xmlns:mc="http://schemas.openxmlformats.org/markup-compatibility/2006">
          <mc:Choice Requires="x14">
            <control shapeId="12726" r:id="rId379" name="Check Box 438">
              <controlPr defaultSize="0" autoFill="0" autoLine="0" autoPict="0">
                <anchor moveWithCells="1">
                  <from>
                    <xdr:col>9</xdr:col>
                    <xdr:colOff>495300</xdr:colOff>
                    <xdr:row>190</xdr:row>
                    <xdr:rowOff>7620</xdr:rowOff>
                  </from>
                  <to>
                    <xdr:col>10</xdr:col>
                    <xdr:colOff>99060</xdr:colOff>
                    <xdr:row>191</xdr:row>
                    <xdr:rowOff>0</xdr:rowOff>
                  </to>
                </anchor>
              </controlPr>
            </control>
          </mc:Choice>
        </mc:AlternateContent>
        <mc:AlternateContent xmlns:mc="http://schemas.openxmlformats.org/markup-compatibility/2006">
          <mc:Choice Requires="x14">
            <control shapeId="12727" r:id="rId380" name="Check Box 439">
              <controlPr defaultSize="0" autoFill="0" autoLine="0" autoPict="0">
                <anchor moveWithCells="1">
                  <from>
                    <xdr:col>9</xdr:col>
                    <xdr:colOff>495300</xdr:colOff>
                    <xdr:row>191</xdr:row>
                    <xdr:rowOff>7620</xdr:rowOff>
                  </from>
                  <to>
                    <xdr:col>10</xdr:col>
                    <xdr:colOff>99060</xdr:colOff>
                    <xdr:row>192</xdr:row>
                    <xdr:rowOff>0</xdr:rowOff>
                  </to>
                </anchor>
              </controlPr>
            </control>
          </mc:Choice>
        </mc:AlternateContent>
        <mc:AlternateContent xmlns:mc="http://schemas.openxmlformats.org/markup-compatibility/2006">
          <mc:Choice Requires="x14">
            <control shapeId="12728" r:id="rId381" name="Check Box 440">
              <controlPr defaultSize="0" autoFill="0" autoLine="0" autoPict="0">
                <anchor moveWithCells="1">
                  <from>
                    <xdr:col>9</xdr:col>
                    <xdr:colOff>495300</xdr:colOff>
                    <xdr:row>192</xdr:row>
                    <xdr:rowOff>7620</xdr:rowOff>
                  </from>
                  <to>
                    <xdr:col>10</xdr:col>
                    <xdr:colOff>99060</xdr:colOff>
                    <xdr:row>193</xdr:row>
                    <xdr:rowOff>0</xdr:rowOff>
                  </to>
                </anchor>
              </controlPr>
            </control>
          </mc:Choice>
        </mc:AlternateContent>
        <mc:AlternateContent xmlns:mc="http://schemas.openxmlformats.org/markup-compatibility/2006">
          <mc:Choice Requires="x14">
            <control shapeId="12729" r:id="rId382" name="Check Box 441">
              <controlPr defaultSize="0" autoFill="0" autoLine="0" autoPict="0">
                <anchor moveWithCells="1">
                  <from>
                    <xdr:col>9</xdr:col>
                    <xdr:colOff>495300</xdr:colOff>
                    <xdr:row>193</xdr:row>
                    <xdr:rowOff>7620</xdr:rowOff>
                  </from>
                  <to>
                    <xdr:col>10</xdr:col>
                    <xdr:colOff>99060</xdr:colOff>
                    <xdr:row>194</xdr:row>
                    <xdr:rowOff>0</xdr:rowOff>
                  </to>
                </anchor>
              </controlPr>
            </control>
          </mc:Choice>
        </mc:AlternateContent>
        <mc:AlternateContent xmlns:mc="http://schemas.openxmlformats.org/markup-compatibility/2006">
          <mc:Choice Requires="x14">
            <control shapeId="12730" r:id="rId383" name="Check Box 442">
              <controlPr defaultSize="0" autoFill="0" autoLine="0" autoPict="0">
                <anchor moveWithCells="1">
                  <from>
                    <xdr:col>9</xdr:col>
                    <xdr:colOff>495300</xdr:colOff>
                    <xdr:row>194</xdr:row>
                    <xdr:rowOff>7620</xdr:rowOff>
                  </from>
                  <to>
                    <xdr:col>10</xdr:col>
                    <xdr:colOff>99060</xdr:colOff>
                    <xdr:row>195</xdr:row>
                    <xdr:rowOff>0</xdr:rowOff>
                  </to>
                </anchor>
              </controlPr>
            </control>
          </mc:Choice>
        </mc:AlternateContent>
        <mc:AlternateContent xmlns:mc="http://schemas.openxmlformats.org/markup-compatibility/2006">
          <mc:Choice Requires="x14">
            <control shapeId="12731" r:id="rId384" name="Check Box 443">
              <controlPr defaultSize="0" autoFill="0" autoLine="0" autoPict="0">
                <anchor moveWithCells="1">
                  <from>
                    <xdr:col>9</xdr:col>
                    <xdr:colOff>495300</xdr:colOff>
                    <xdr:row>195</xdr:row>
                    <xdr:rowOff>7620</xdr:rowOff>
                  </from>
                  <to>
                    <xdr:col>10</xdr:col>
                    <xdr:colOff>99060</xdr:colOff>
                    <xdr:row>196</xdr:row>
                    <xdr:rowOff>0</xdr:rowOff>
                  </to>
                </anchor>
              </controlPr>
            </control>
          </mc:Choice>
        </mc:AlternateContent>
        <mc:AlternateContent xmlns:mc="http://schemas.openxmlformats.org/markup-compatibility/2006">
          <mc:Choice Requires="x14">
            <control shapeId="12732" r:id="rId385" name="Check Box 444">
              <controlPr defaultSize="0" autoFill="0" autoLine="0" autoPict="0">
                <anchor moveWithCells="1">
                  <from>
                    <xdr:col>9</xdr:col>
                    <xdr:colOff>495300</xdr:colOff>
                    <xdr:row>196</xdr:row>
                    <xdr:rowOff>7620</xdr:rowOff>
                  </from>
                  <to>
                    <xdr:col>10</xdr:col>
                    <xdr:colOff>99060</xdr:colOff>
                    <xdr:row>197</xdr:row>
                    <xdr:rowOff>0</xdr:rowOff>
                  </to>
                </anchor>
              </controlPr>
            </control>
          </mc:Choice>
        </mc:AlternateContent>
        <mc:AlternateContent xmlns:mc="http://schemas.openxmlformats.org/markup-compatibility/2006">
          <mc:Choice Requires="x14">
            <control shapeId="12733" r:id="rId386" name="Check Box 445">
              <controlPr defaultSize="0" autoFill="0" autoLine="0" autoPict="0">
                <anchor moveWithCells="1">
                  <from>
                    <xdr:col>9</xdr:col>
                    <xdr:colOff>495300</xdr:colOff>
                    <xdr:row>197</xdr:row>
                    <xdr:rowOff>7620</xdr:rowOff>
                  </from>
                  <to>
                    <xdr:col>10</xdr:col>
                    <xdr:colOff>99060</xdr:colOff>
                    <xdr:row>198</xdr:row>
                    <xdr:rowOff>0</xdr:rowOff>
                  </to>
                </anchor>
              </controlPr>
            </control>
          </mc:Choice>
        </mc:AlternateContent>
        <mc:AlternateContent xmlns:mc="http://schemas.openxmlformats.org/markup-compatibility/2006">
          <mc:Choice Requires="x14">
            <control shapeId="12734" r:id="rId387" name="Check Box 446">
              <controlPr defaultSize="0" autoFill="0" autoLine="0" autoPict="0">
                <anchor moveWithCells="1">
                  <from>
                    <xdr:col>9</xdr:col>
                    <xdr:colOff>495300</xdr:colOff>
                    <xdr:row>198</xdr:row>
                    <xdr:rowOff>7620</xdr:rowOff>
                  </from>
                  <to>
                    <xdr:col>10</xdr:col>
                    <xdr:colOff>99060</xdr:colOff>
                    <xdr:row>199</xdr:row>
                    <xdr:rowOff>0</xdr:rowOff>
                  </to>
                </anchor>
              </controlPr>
            </control>
          </mc:Choice>
        </mc:AlternateContent>
        <mc:AlternateContent xmlns:mc="http://schemas.openxmlformats.org/markup-compatibility/2006">
          <mc:Choice Requires="x14">
            <control shapeId="12735" r:id="rId388" name="Check Box 447">
              <controlPr defaultSize="0" autoFill="0" autoLine="0" autoPict="0">
                <anchor moveWithCells="1">
                  <from>
                    <xdr:col>9</xdr:col>
                    <xdr:colOff>495300</xdr:colOff>
                    <xdr:row>199</xdr:row>
                    <xdr:rowOff>7620</xdr:rowOff>
                  </from>
                  <to>
                    <xdr:col>10</xdr:col>
                    <xdr:colOff>99060</xdr:colOff>
                    <xdr:row>200</xdr:row>
                    <xdr:rowOff>0</xdr:rowOff>
                  </to>
                </anchor>
              </controlPr>
            </control>
          </mc:Choice>
        </mc:AlternateContent>
        <mc:AlternateContent xmlns:mc="http://schemas.openxmlformats.org/markup-compatibility/2006">
          <mc:Choice Requires="x14">
            <control shapeId="12736" r:id="rId389" name="Check Box 448">
              <controlPr defaultSize="0" autoFill="0" autoLine="0" autoPict="0">
                <anchor moveWithCells="1">
                  <from>
                    <xdr:col>9</xdr:col>
                    <xdr:colOff>495300</xdr:colOff>
                    <xdr:row>200</xdr:row>
                    <xdr:rowOff>7620</xdr:rowOff>
                  </from>
                  <to>
                    <xdr:col>10</xdr:col>
                    <xdr:colOff>99060</xdr:colOff>
                    <xdr:row>201</xdr:row>
                    <xdr:rowOff>0</xdr:rowOff>
                  </to>
                </anchor>
              </controlPr>
            </control>
          </mc:Choice>
        </mc:AlternateContent>
        <mc:AlternateContent xmlns:mc="http://schemas.openxmlformats.org/markup-compatibility/2006">
          <mc:Choice Requires="x14">
            <control shapeId="12737" r:id="rId390" name="Check Box 449">
              <controlPr defaultSize="0" autoFill="0" autoLine="0" autoPict="0">
                <anchor moveWithCells="1">
                  <from>
                    <xdr:col>9</xdr:col>
                    <xdr:colOff>495300</xdr:colOff>
                    <xdr:row>201</xdr:row>
                    <xdr:rowOff>7620</xdr:rowOff>
                  </from>
                  <to>
                    <xdr:col>10</xdr:col>
                    <xdr:colOff>99060</xdr:colOff>
                    <xdr:row>202</xdr:row>
                    <xdr:rowOff>0</xdr:rowOff>
                  </to>
                </anchor>
              </controlPr>
            </control>
          </mc:Choice>
        </mc:AlternateContent>
        <mc:AlternateContent xmlns:mc="http://schemas.openxmlformats.org/markup-compatibility/2006">
          <mc:Choice Requires="x14">
            <control shapeId="12738" r:id="rId391" name="Check Box 450">
              <controlPr defaultSize="0" autoFill="0" autoLine="0" autoPict="0">
                <anchor moveWithCells="1">
                  <from>
                    <xdr:col>9</xdr:col>
                    <xdr:colOff>495300</xdr:colOff>
                    <xdr:row>202</xdr:row>
                    <xdr:rowOff>7620</xdr:rowOff>
                  </from>
                  <to>
                    <xdr:col>10</xdr:col>
                    <xdr:colOff>99060</xdr:colOff>
                    <xdr:row>203</xdr:row>
                    <xdr:rowOff>0</xdr:rowOff>
                  </to>
                </anchor>
              </controlPr>
            </control>
          </mc:Choice>
        </mc:AlternateContent>
        <mc:AlternateContent xmlns:mc="http://schemas.openxmlformats.org/markup-compatibility/2006">
          <mc:Choice Requires="x14">
            <control shapeId="12739" r:id="rId392" name="Check Box 451">
              <controlPr defaultSize="0" autoFill="0" autoLine="0" autoPict="0">
                <anchor moveWithCells="1">
                  <from>
                    <xdr:col>9</xdr:col>
                    <xdr:colOff>495300</xdr:colOff>
                    <xdr:row>203</xdr:row>
                    <xdr:rowOff>7620</xdr:rowOff>
                  </from>
                  <to>
                    <xdr:col>10</xdr:col>
                    <xdr:colOff>99060</xdr:colOff>
                    <xdr:row>204</xdr:row>
                    <xdr:rowOff>0</xdr:rowOff>
                  </to>
                </anchor>
              </controlPr>
            </control>
          </mc:Choice>
        </mc:AlternateContent>
        <mc:AlternateContent xmlns:mc="http://schemas.openxmlformats.org/markup-compatibility/2006">
          <mc:Choice Requires="x14">
            <control shapeId="12740" r:id="rId393" name="Check Box 452">
              <controlPr defaultSize="0" autoFill="0" autoLine="0" autoPict="0">
                <anchor moveWithCells="1">
                  <from>
                    <xdr:col>9</xdr:col>
                    <xdr:colOff>495300</xdr:colOff>
                    <xdr:row>204</xdr:row>
                    <xdr:rowOff>7620</xdr:rowOff>
                  </from>
                  <to>
                    <xdr:col>10</xdr:col>
                    <xdr:colOff>99060</xdr:colOff>
                    <xdr:row>205</xdr:row>
                    <xdr:rowOff>0</xdr:rowOff>
                  </to>
                </anchor>
              </controlPr>
            </control>
          </mc:Choice>
        </mc:AlternateContent>
        <mc:AlternateContent xmlns:mc="http://schemas.openxmlformats.org/markup-compatibility/2006">
          <mc:Choice Requires="x14">
            <control shapeId="12741" r:id="rId394" name="Check Box 453">
              <controlPr defaultSize="0" autoFill="0" autoLine="0" autoPict="0">
                <anchor moveWithCells="1">
                  <from>
                    <xdr:col>9</xdr:col>
                    <xdr:colOff>495300</xdr:colOff>
                    <xdr:row>205</xdr:row>
                    <xdr:rowOff>7620</xdr:rowOff>
                  </from>
                  <to>
                    <xdr:col>10</xdr:col>
                    <xdr:colOff>99060</xdr:colOff>
                    <xdr:row>206</xdr:row>
                    <xdr:rowOff>0</xdr:rowOff>
                  </to>
                </anchor>
              </controlPr>
            </control>
          </mc:Choice>
        </mc:AlternateContent>
        <mc:AlternateContent xmlns:mc="http://schemas.openxmlformats.org/markup-compatibility/2006">
          <mc:Choice Requires="x14">
            <control shapeId="12742" r:id="rId395" name="Check Box 454">
              <controlPr defaultSize="0" autoFill="0" autoLine="0" autoPict="0">
                <anchor moveWithCells="1">
                  <from>
                    <xdr:col>9</xdr:col>
                    <xdr:colOff>495300</xdr:colOff>
                    <xdr:row>206</xdr:row>
                    <xdr:rowOff>7620</xdr:rowOff>
                  </from>
                  <to>
                    <xdr:col>10</xdr:col>
                    <xdr:colOff>99060</xdr:colOff>
                    <xdr:row>207</xdr:row>
                    <xdr:rowOff>0</xdr:rowOff>
                  </to>
                </anchor>
              </controlPr>
            </control>
          </mc:Choice>
        </mc:AlternateContent>
        <mc:AlternateContent xmlns:mc="http://schemas.openxmlformats.org/markup-compatibility/2006">
          <mc:Choice Requires="x14">
            <control shapeId="12743" r:id="rId396" name="Check Box 455">
              <controlPr defaultSize="0" autoFill="0" autoLine="0" autoPict="0">
                <anchor moveWithCells="1">
                  <from>
                    <xdr:col>9</xdr:col>
                    <xdr:colOff>495300</xdr:colOff>
                    <xdr:row>207</xdr:row>
                    <xdr:rowOff>7620</xdr:rowOff>
                  </from>
                  <to>
                    <xdr:col>10</xdr:col>
                    <xdr:colOff>99060</xdr:colOff>
                    <xdr:row>208</xdr:row>
                    <xdr:rowOff>0</xdr:rowOff>
                  </to>
                </anchor>
              </controlPr>
            </control>
          </mc:Choice>
        </mc:AlternateContent>
        <mc:AlternateContent xmlns:mc="http://schemas.openxmlformats.org/markup-compatibility/2006">
          <mc:Choice Requires="x14">
            <control shapeId="12744" r:id="rId397" name="Check Box 456">
              <controlPr defaultSize="0" autoFill="0" autoLine="0" autoPict="0">
                <anchor moveWithCells="1">
                  <from>
                    <xdr:col>9</xdr:col>
                    <xdr:colOff>495300</xdr:colOff>
                    <xdr:row>208</xdr:row>
                    <xdr:rowOff>7620</xdr:rowOff>
                  </from>
                  <to>
                    <xdr:col>10</xdr:col>
                    <xdr:colOff>99060</xdr:colOff>
                    <xdr:row>209</xdr:row>
                    <xdr:rowOff>0</xdr:rowOff>
                  </to>
                </anchor>
              </controlPr>
            </control>
          </mc:Choice>
        </mc:AlternateContent>
        <mc:AlternateContent xmlns:mc="http://schemas.openxmlformats.org/markup-compatibility/2006">
          <mc:Choice Requires="x14">
            <control shapeId="12745" r:id="rId398" name="Check Box 457">
              <controlPr defaultSize="0" autoFill="0" autoLine="0" autoPict="0">
                <anchor moveWithCells="1">
                  <from>
                    <xdr:col>9</xdr:col>
                    <xdr:colOff>495300</xdr:colOff>
                    <xdr:row>209</xdr:row>
                    <xdr:rowOff>7620</xdr:rowOff>
                  </from>
                  <to>
                    <xdr:col>10</xdr:col>
                    <xdr:colOff>99060</xdr:colOff>
                    <xdr:row>210</xdr:row>
                    <xdr:rowOff>0</xdr:rowOff>
                  </to>
                </anchor>
              </controlPr>
            </control>
          </mc:Choice>
        </mc:AlternateContent>
        <mc:AlternateContent xmlns:mc="http://schemas.openxmlformats.org/markup-compatibility/2006">
          <mc:Choice Requires="x14">
            <control shapeId="12746" r:id="rId399" name="Check Box 458">
              <controlPr defaultSize="0" autoFill="0" autoLine="0" autoPict="0">
                <anchor moveWithCells="1">
                  <from>
                    <xdr:col>9</xdr:col>
                    <xdr:colOff>495300</xdr:colOff>
                    <xdr:row>210</xdr:row>
                    <xdr:rowOff>7620</xdr:rowOff>
                  </from>
                  <to>
                    <xdr:col>10</xdr:col>
                    <xdr:colOff>99060</xdr:colOff>
                    <xdr:row>211</xdr:row>
                    <xdr:rowOff>0</xdr:rowOff>
                  </to>
                </anchor>
              </controlPr>
            </control>
          </mc:Choice>
        </mc:AlternateContent>
        <mc:AlternateContent xmlns:mc="http://schemas.openxmlformats.org/markup-compatibility/2006">
          <mc:Choice Requires="x14">
            <control shapeId="12747" r:id="rId400" name="Check Box 459">
              <controlPr defaultSize="0" autoFill="0" autoLine="0" autoPict="0">
                <anchor moveWithCells="1">
                  <from>
                    <xdr:col>9</xdr:col>
                    <xdr:colOff>495300</xdr:colOff>
                    <xdr:row>211</xdr:row>
                    <xdr:rowOff>7620</xdr:rowOff>
                  </from>
                  <to>
                    <xdr:col>10</xdr:col>
                    <xdr:colOff>99060</xdr:colOff>
                    <xdr:row>212</xdr:row>
                    <xdr:rowOff>0</xdr:rowOff>
                  </to>
                </anchor>
              </controlPr>
            </control>
          </mc:Choice>
        </mc:AlternateContent>
        <mc:AlternateContent xmlns:mc="http://schemas.openxmlformats.org/markup-compatibility/2006">
          <mc:Choice Requires="x14">
            <control shapeId="12748" r:id="rId401" name="Check Box 460">
              <controlPr defaultSize="0" autoFill="0" autoLine="0" autoPict="0">
                <anchor moveWithCells="1">
                  <from>
                    <xdr:col>9</xdr:col>
                    <xdr:colOff>495300</xdr:colOff>
                    <xdr:row>212</xdr:row>
                    <xdr:rowOff>7620</xdr:rowOff>
                  </from>
                  <to>
                    <xdr:col>10</xdr:col>
                    <xdr:colOff>99060</xdr:colOff>
                    <xdr:row>213</xdr:row>
                    <xdr:rowOff>0</xdr:rowOff>
                  </to>
                </anchor>
              </controlPr>
            </control>
          </mc:Choice>
        </mc:AlternateContent>
        <mc:AlternateContent xmlns:mc="http://schemas.openxmlformats.org/markup-compatibility/2006">
          <mc:Choice Requires="x14">
            <control shapeId="12749" r:id="rId402" name="Check Box 461">
              <controlPr defaultSize="0" autoFill="0" autoLine="0" autoPict="0">
                <anchor moveWithCells="1">
                  <from>
                    <xdr:col>9</xdr:col>
                    <xdr:colOff>495300</xdr:colOff>
                    <xdr:row>213</xdr:row>
                    <xdr:rowOff>7620</xdr:rowOff>
                  </from>
                  <to>
                    <xdr:col>10</xdr:col>
                    <xdr:colOff>99060</xdr:colOff>
                    <xdr:row>214</xdr:row>
                    <xdr:rowOff>0</xdr:rowOff>
                  </to>
                </anchor>
              </controlPr>
            </control>
          </mc:Choice>
        </mc:AlternateContent>
        <mc:AlternateContent xmlns:mc="http://schemas.openxmlformats.org/markup-compatibility/2006">
          <mc:Choice Requires="x14">
            <control shapeId="12750" r:id="rId403" name="Check Box 462">
              <controlPr defaultSize="0" autoFill="0" autoLine="0" autoPict="0">
                <anchor moveWithCells="1">
                  <from>
                    <xdr:col>9</xdr:col>
                    <xdr:colOff>495300</xdr:colOff>
                    <xdr:row>214</xdr:row>
                    <xdr:rowOff>7620</xdr:rowOff>
                  </from>
                  <to>
                    <xdr:col>10</xdr:col>
                    <xdr:colOff>99060</xdr:colOff>
                    <xdr:row>215</xdr:row>
                    <xdr:rowOff>0</xdr:rowOff>
                  </to>
                </anchor>
              </controlPr>
            </control>
          </mc:Choice>
        </mc:AlternateContent>
        <mc:AlternateContent xmlns:mc="http://schemas.openxmlformats.org/markup-compatibility/2006">
          <mc:Choice Requires="x14">
            <control shapeId="12751" r:id="rId404" name="Check Box 463">
              <controlPr defaultSize="0" autoFill="0" autoLine="0" autoPict="0">
                <anchor moveWithCells="1">
                  <from>
                    <xdr:col>9</xdr:col>
                    <xdr:colOff>495300</xdr:colOff>
                    <xdr:row>215</xdr:row>
                    <xdr:rowOff>7620</xdr:rowOff>
                  </from>
                  <to>
                    <xdr:col>10</xdr:col>
                    <xdr:colOff>99060</xdr:colOff>
                    <xdr:row>216</xdr:row>
                    <xdr:rowOff>0</xdr:rowOff>
                  </to>
                </anchor>
              </controlPr>
            </control>
          </mc:Choice>
        </mc:AlternateContent>
        <mc:AlternateContent xmlns:mc="http://schemas.openxmlformats.org/markup-compatibility/2006">
          <mc:Choice Requires="x14">
            <control shapeId="12752" r:id="rId405" name="Check Box 464">
              <controlPr defaultSize="0" autoFill="0" autoLine="0" autoPict="0">
                <anchor moveWithCells="1">
                  <from>
                    <xdr:col>9</xdr:col>
                    <xdr:colOff>495300</xdr:colOff>
                    <xdr:row>216</xdr:row>
                    <xdr:rowOff>7620</xdr:rowOff>
                  </from>
                  <to>
                    <xdr:col>10</xdr:col>
                    <xdr:colOff>99060</xdr:colOff>
                    <xdr:row>217</xdr:row>
                    <xdr:rowOff>0</xdr:rowOff>
                  </to>
                </anchor>
              </controlPr>
            </control>
          </mc:Choice>
        </mc:AlternateContent>
        <mc:AlternateContent xmlns:mc="http://schemas.openxmlformats.org/markup-compatibility/2006">
          <mc:Choice Requires="x14">
            <control shapeId="12753" r:id="rId406" name="Check Box 465">
              <controlPr defaultSize="0" autoFill="0" autoLine="0" autoPict="0">
                <anchor moveWithCells="1">
                  <from>
                    <xdr:col>9</xdr:col>
                    <xdr:colOff>495300</xdr:colOff>
                    <xdr:row>217</xdr:row>
                    <xdr:rowOff>7620</xdr:rowOff>
                  </from>
                  <to>
                    <xdr:col>10</xdr:col>
                    <xdr:colOff>99060</xdr:colOff>
                    <xdr:row>218</xdr:row>
                    <xdr:rowOff>0</xdr:rowOff>
                  </to>
                </anchor>
              </controlPr>
            </control>
          </mc:Choice>
        </mc:AlternateContent>
        <mc:AlternateContent xmlns:mc="http://schemas.openxmlformats.org/markup-compatibility/2006">
          <mc:Choice Requires="x14">
            <control shapeId="12754" r:id="rId407" name="Check Box 466">
              <controlPr defaultSize="0" autoFill="0" autoLine="0" autoPict="0">
                <anchor moveWithCells="1">
                  <from>
                    <xdr:col>9</xdr:col>
                    <xdr:colOff>495300</xdr:colOff>
                    <xdr:row>218</xdr:row>
                    <xdr:rowOff>7620</xdr:rowOff>
                  </from>
                  <to>
                    <xdr:col>10</xdr:col>
                    <xdr:colOff>99060</xdr:colOff>
                    <xdr:row>219</xdr:row>
                    <xdr:rowOff>0</xdr:rowOff>
                  </to>
                </anchor>
              </controlPr>
            </control>
          </mc:Choice>
        </mc:AlternateContent>
        <mc:AlternateContent xmlns:mc="http://schemas.openxmlformats.org/markup-compatibility/2006">
          <mc:Choice Requires="x14">
            <control shapeId="12755" r:id="rId408" name="Check Box 467">
              <controlPr defaultSize="0" autoFill="0" autoLine="0" autoPict="0">
                <anchor moveWithCells="1">
                  <from>
                    <xdr:col>9</xdr:col>
                    <xdr:colOff>495300</xdr:colOff>
                    <xdr:row>219</xdr:row>
                    <xdr:rowOff>7620</xdr:rowOff>
                  </from>
                  <to>
                    <xdr:col>10</xdr:col>
                    <xdr:colOff>99060</xdr:colOff>
                    <xdr:row>220</xdr:row>
                    <xdr:rowOff>0</xdr:rowOff>
                  </to>
                </anchor>
              </controlPr>
            </control>
          </mc:Choice>
        </mc:AlternateContent>
        <mc:AlternateContent xmlns:mc="http://schemas.openxmlformats.org/markup-compatibility/2006">
          <mc:Choice Requires="x14">
            <control shapeId="12756" r:id="rId409" name="Check Box 468">
              <controlPr defaultSize="0" autoFill="0" autoLine="0" autoPict="0">
                <anchor moveWithCells="1">
                  <from>
                    <xdr:col>9</xdr:col>
                    <xdr:colOff>495300</xdr:colOff>
                    <xdr:row>220</xdr:row>
                    <xdr:rowOff>7620</xdr:rowOff>
                  </from>
                  <to>
                    <xdr:col>10</xdr:col>
                    <xdr:colOff>99060</xdr:colOff>
                    <xdr:row>221</xdr:row>
                    <xdr:rowOff>0</xdr:rowOff>
                  </to>
                </anchor>
              </controlPr>
            </control>
          </mc:Choice>
        </mc:AlternateContent>
        <mc:AlternateContent xmlns:mc="http://schemas.openxmlformats.org/markup-compatibility/2006">
          <mc:Choice Requires="x14">
            <control shapeId="12757" r:id="rId410" name="Check Box 469">
              <controlPr defaultSize="0" autoFill="0" autoLine="0" autoPict="0">
                <anchor moveWithCells="1">
                  <from>
                    <xdr:col>9</xdr:col>
                    <xdr:colOff>495300</xdr:colOff>
                    <xdr:row>221</xdr:row>
                    <xdr:rowOff>7620</xdr:rowOff>
                  </from>
                  <to>
                    <xdr:col>10</xdr:col>
                    <xdr:colOff>99060</xdr:colOff>
                    <xdr:row>222</xdr:row>
                    <xdr:rowOff>0</xdr:rowOff>
                  </to>
                </anchor>
              </controlPr>
            </control>
          </mc:Choice>
        </mc:AlternateContent>
        <mc:AlternateContent xmlns:mc="http://schemas.openxmlformats.org/markup-compatibility/2006">
          <mc:Choice Requires="x14">
            <control shapeId="12758" r:id="rId411" name="Check Box 470">
              <controlPr defaultSize="0" autoFill="0" autoLine="0" autoPict="0">
                <anchor moveWithCells="1">
                  <from>
                    <xdr:col>9</xdr:col>
                    <xdr:colOff>495300</xdr:colOff>
                    <xdr:row>222</xdr:row>
                    <xdr:rowOff>7620</xdr:rowOff>
                  </from>
                  <to>
                    <xdr:col>10</xdr:col>
                    <xdr:colOff>99060</xdr:colOff>
                    <xdr:row>223</xdr:row>
                    <xdr:rowOff>0</xdr:rowOff>
                  </to>
                </anchor>
              </controlPr>
            </control>
          </mc:Choice>
        </mc:AlternateContent>
        <mc:AlternateContent xmlns:mc="http://schemas.openxmlformats.org/markup-compatibility/2006">
          <mc:Choice Requires="x14">
            <control shapeId="12759" r:id="rId412" name="Check Box 471">
              <controlPr defaultSize="0" autoFill="0" autoLine="0" autoPict="0">
                <anchor moveWithCells="1">
                  <from>
                    <xdr:col>9</xdr:col>
                    <xdr:colOff>495300</xdr:colOff>
                    <xdr:row>223</xdr:row>
                    <xdr:rowOff>7620</xdr:rowOff>
                  </from>
                  <to>
                    <xdr:col>10</xdr:col>
                    <xdr:colOff>99060</xdr:colOff>
                    <xdr:row>224</xdr:row>
                    <xdr:rowOff>0</xdr:rowOff>
                  </to>
                </anchor>
              </controlPr>
            </control>
          </mc:Choice>
        </mc:AlternateContent>
        <mc:AlternateContent xmlns:mc="http://schemas.openxmlformats.org/markup-compatibility/2006">
          <mc:Choice Requires="x14">
            <control shapeId="12760" r:id="rId413" name="Check Box 472">
              <controlPr defaultSize="0" autoFill="0" autoLine="0" autoPict="0">
                <anchor moveWithCells="1">
                  <from>
                    <xdr:col>9</xdr:col>
                    <xdr:colOff>495300</xdr:colOff>
                    <xdr:row>224</xdr:row>
                    <xdr:rowOff>7620</xdr:rowOff>
                  </from>
                  <to>
                    <xdr:col>10</xdr:col>
                    <xdr:colOff>99060</xdr:colOff>
                    <xdr:row>225</xdr:row>
                    <xdr:rowOff>0</xdr:rowOff>
                  </to>
                </anchor>
              </controlPr>
            </control>
          </mc:Choice>
        </mc:AlternateContent>
        <mc:AlternateContent xmlns:mc="http://schemas.openxmlformats.org/markup-compatibility/2006">
          <mc:Choice Requires="x14">
            <control shapeId="12761" r:id="rId414" name="Check Box 473">
              <controlPr defaultSize="0" autoFill="0" autoLine="0" autoPict="0">
                <anchor moveWithCells="1">
                  <from>
                    <xdr:col>9</xdr:col>
                    <xdr:colOff>495300</xdr:colOff>
                    <xdr:row>225</xdr:row>
                    <xdr:rowOff>7620</xdr:rowOff>
                  </from>
                  <to>
                    <xdr:col>10</xdr:col>
                    <xdr:colOff>99060</xdr:colOff>
                    <xdr:row>226</xdr:row>
                    <xdr:rowOff>0</xdr:rowOff>
                  </to>
                </anchor>
              </controlPr>
            </control>
          </mc:Choice>
        </mc:AlternateContent>
        <mc:AlternateContent xmlns:mc="http://schemas.openxmlformats.org/markup-compatibility/2006">
          <mc:Choice Requires="x14">
            <control shapeId="12762" r:id="rId415" name="Check Box 474">
              <controlPr defaultSize="0" autoFill="0" autoLine="0" autoPict="0">
                <anchor moveWithCells="1">
                  <from>
                    <xdr:col>9</xdr:col>
                    <xdr:colOff>495300</xdr:colOff>
                    <xdr:row>226</xdr:row>
                    <xdr:rowOff>7620</xdr:rowOff>
                  </from>
                  <to>
                    <xdr:col>10</xdr:col>
                    <xdr:colOff>99060</xdr:colOff>
                    <xdr:row>227</xdr:row>
                    <xdr:rowOff>0</xdr:rowOff>
                  </to>
                </anchor>
              </controlPr>
            </control>
          </mc:Choice>
        </mc:AlternateContent>
        <mc:AlternateContent xmlns:mc="http://schemas.openxmlformats.org/markup-compatibility/2006">
          <mc:Choice Requires="x14">
            <control shapeId="12763" r:id="rId416" name="Check Box 475">
              <controlPr defaultSize="0" autoFill="0" autoLine="0" autoPict="0">
                <anchor moveWithCells="1">
                  <from>
                    <xdr:col>9</xdr:col>
                    <xdr:colOff>495300</xdr:colOff>
                    <xdr:row>227</xdr:row>
                    <xdr:rowOff>7620</xdr:rowOff>
                  </from>
                  <to>
                    <xdr:col>10</xdr:col>
                    <xdr:colOff>99060</xdr:colOff>
                    <xdr:row>228</xdr:row>
                    <xdr:rowOff>0</xdr:rowOff>
                  </to>
                </anchor>
              </controlPr>
            </control>
          </mc:Choice>
        </mc:AlternateContent>
        <mc:AlternateContent xmlns:mc="http://schemas.openxmlformats.org/markup-compatibility/2006">
          <mc:Choice Requires="x14">
            <control shapeId="12764" r:id="rId417" name="Check Box 476">
              <controlPr defaultSize="0" autoFill="0" autoLine="0" autoPict="0">
                <anchor moveWithCells="1">
                  <from>
                    <xdr:col>9</xdr:col>
                    <xdr:colOff>495300</xdr:colOff>
                    <xdr:row>228</xdr:row>
                    <xdr:rowOff>7620</xdr:rowOff>
                  </from>
                  <to>
                    <xdr:col>10</xdr:col>
                    <xdr:colOff>99060</xdr:colOff>
                    <xdr:row>229</xdr:row>
                    <xdr:rowOff>0</xdr:rowOff>
                  </to>
                </anchor>
              </controlPr>
            </control>
          </mc:Choice>
        </mc:AlternateContent>
        <mc:AlternateContent xmlns:mc="http://schemas.openxmlformats.org/markup-compatibility/2006">
          <mc:Choice Requires="x14">
            <control shapeId="12765" r:id="rId418" name="Check Box 477">
              <controlPr defaultSize="0" autoFill="0" autoLine="0" autoPict="0">
                <anchor moveWithCells="1">
                  <from>
                    <xdr:col>9</xdr:col>
                    <xdr:colOff>495300</xdr:colOff>
                    <xdr:row>229</xdr:row>
                    <xdr:rowOff>7620</xdr:rowOff>
                  </from>
                  <to>
                    <xdr:col>10</xdr:col>
                    <xdr:colOff>99060</xdr:colOff>
                    <xdr:row>230</xdr:row>
                    <xdr:rowOff>0</xdr:rowOff>
                  </to>
                </anchor>
              </controlPr>
            </control>
          </mc:Choice>
        </mc:AlternateContent>
        <mc:AlternateContent xmlns:mc="http://schemas.openxmlformats.org/markup-compatibility/2006">
          <mc:Choice Requires="x14">
            <control shapeId="12766" r:id="rId419" name="Check Box 478">
              <controlPr defaultSize="0" autoFill="0" autoLine="0" autoPict="0">
                <anchor moveWithCells="1">
                  <from>
                    <xdr:col>9</xdr:col>
                    <xdr:colOff>495300</xdr:colOff>
                    <xdr:row>230</xdr:row>
                    <xdr:rowOff>7620</xdr:rowOff>
                  </from>
                  <to>
                    <xdr:col>10</xdr:col>
                    <xdr:colOff>99060</xdr:colOff>
                    <xdr:row>231</xdr:row>
                    <xdr:rowOff>0</xdr:rowOff>
                  </to>
                </anchor>
              </controlPr>
            </control>
          </mc:Choice>
        </mc:AlternateContent>
        <mc:AlternateContent xmlns:mc="http://schemas.openxmlformats.org/markup-compatibility/2006">
          <mc:Choice Requires="x14">
            <control shapeId="12767" r:id="rId420" name="Check Box 479">
              <controlPr defaultSize="0" autoFill="0" autoLine="0" autoPict="0">
                <anchor moveWithCells="1">
                  <from>
                    <xdr:col>9</xdr:col>
                    <xdr:colOff>495300</xdr:colOff>
                    <xdr:row>231</xdr:row>
                    <xdr:rowOff>7620</xdr:rowOff>
                  </from>
                  <to>
                    <xdr:col>10</xdr:col>
                    <xdr:colOff>99060</xdr:colOff>
                    <xdr:row>232</xdr:row>
                    <xdr:rowOff>0</xdr:rowOff>
                  </to>
                </anchor>
              </controlPr>
            </control>
          </mc:Choice>
        </mc:AlternateContent>
        <mc:AlternateContent xmlns:mc="http://schemas.openxmlformats.org/markup-compatibility/2006">
          <mc:Choice Requires="x14">
            <control shapeId="12768" r:id="rId421" name="Check Box 480">
              <controlPr defaultSize="0" autoFill="0" autoLine="0" autoPict="0">
                <anchor moveWithCells="1">
                  <from>
                    <xdr:col>9</xdr:col>
                    <xdr:colOff>495300</xdr:colOff>
                    <xdr:row>232</xdr:row>
                    <xdr:rowOff>7620</xdr:rowOff>
                  </from>
                  <to>
                    <xdr:col>10</xdr:col>
                    <xdr:colOff>99060</xdr:colOff>
                    <xdr:row>233</xdr:row>
                    <xdr:rowOff>0</xdr:rowOff>
                  </to>
                </anchor>
              </controlPr>
            </control>
          </mc:Choice>
        </mc:AlternateContent>
        <mc:AlternateContent xmlns:mc="http://schemas.openxmlformats.org/markup-compatibility/2006">
          <mc:Choice Requires="x14">
            <control shapeId="12769" r:id="rId422" name="Check Box 481">
              <controlPr defaultSize="0" autoFill="0" autoLine="0" autoPict="0">
                <anchor moveWithCells="1">
                  <from>
                    <xdr:col>9</xdr:col>
                    <xdr:colOff>495300</xdr:colOff>
                    <xdr:row>233</xdr:row>
                    <xdr:rowOff>7620</xdr:rowOff>
                  </from>
                  <to>
                    <xdr:col>10</xdr:col>
                    <xdr:colOff>99060</xdr:colOff>
                    <xdr:row>234</xdr:row>
                    <xdr:rowOff>0</xdr:rowOff>
                  </to>
                </anchor>
              </controlPr>
            </control>
          </mc:Choice>
        </mc:AlternateContent>
        <mc:AlternateContent xmlns:mc="http://schemas.openxmlformats.org/markup-compatibility/2006">
          <mc:Choice Requires="x14">
            <control shapeId="12770" r:id="rId423" name="Check Box 482">
              <controlPr defaultSize="0" autoFill="0" autoLine="0" autoPict="0">
                <anchor moveWithCells="1">
                  <from>
                    <xdr:col>9</xdr:col>
                    <xdr:colOff>495300</xdr:colOff>
                    <xdr:row>234</xdr:row>
                    <xdr:rowOff>7620</xdr:rowOff>
                  </from>
                  <to>
                    <xdr:col>10</xdr:col>
                    <xdr:colOff>99060</xdr:colOff>
                    <xdr:row>235</xdr:row>
                    <xdr:rowOff>0</xdr:rowOff>
                  </to>
                </anchor>
              </controlPr>
            </control>
          </mc:Choice>
        </mc:AlternateContent>
        <mc:AlternateContent xmlns:mc="http://schemas.openxmlformats.org/markup-compatibility/2006">
          <mc:Choice Requires="x14">
            <control shapeId="12771" r:id="rId424" name="Check Box 483">
              <controlPr defaultSize="0" autoFill="0" autoLine="0" autoPict="0">
                <anchor moveWithCells="1">
                  <from>
                    <xdr:col>9</xdr:col>
                    <xdr:colOff>495300</xdr:colOff>
                    <xdr:row>235</xdr:row>
                    <xdr:rowOff>7620</xdr:rowOff>
                  </from>
                  <to>
                    <xdr:col>10</xdr:col>
                    <xdr:colOff>99060</xdr:colOff>
                    <xdr:row>236</xdr:row>
                    <xdr:rowOff>0</xdr:rowOff>
                  </to>
                </anchor>
              </controlPr>
            </control>
          </mc:Choice>
        </mc:AlternateContent>
        <mc:AlternateContent xmlns:mc="http://schemas.openxmlformats.org/markup-compatibility/2006">
          <mc:Choice Requires="x14">
            <control shapeId="12772" r:id="rId425" name="Check Box 484">
              <controlPr defaultSize="0" autoFill="0" autoLine="0" autoPict="0">
                <anchor moveWithCells="1">
                  <from>
                    <xdr:col>9</xdr:col>
                    <xdr:colOff>495300</xdr:colOff>
                    <xdr:row>236</xdr:row>
                    <xdr:rowOff>7620</xdr:rowOff>
                  </from>
                  <to>
                    <xdr:col>10</xdr:col>
                    <xdr:colOff>99060</xdr:colOff>
                    <xdr:row>237</xdr:row>
                    <xdr:rowOff>0</xdr:rowOff>
                  </to>
                </anchor>
              </controlPr>
            </control>
          </mc:Choice>
        </mc:AlternateContent>
        <mc:AlternateContent xmlns:mc="http://schemas.openxmlformats.org/markup-compatibility/2006">
          <mc:Choice Requires="x14">
            <control shapeId="12773" r:id="rId426" name="Check Box 485">
              <controlPr defaultSize="0" autoFill="0" autoLine="0" autoPict="0">
                <anchor moveWithCells="1">
                  <from>
                    <xdr:col>9</xdr:col>
                    <xdr:colOff>495300</xdr:colOff>
                    <xdr:row>237</xdr:row>
                    <xdr:rowOff>7620</xdr:rowOff>
                  </from>
                  <to>
                    <xdr:col>10</xdr:col>
                    <xdr:colOff>99060</xdr:colOff>
                    <xdr:row>238</xdr:row>
                    <xdr:rowOff>0</xdr:rowOff>
                  </to>
                </anchor>
              </controlPr>
            </control>
          </mc:Choice>
        </mc:AlternateContent>
        <mc:AlternateContent xmlns:mc="http://schemas.openxmlformats.org/markup-compatibility/2006">
          <mc:Choice Requires="x14">
            <control shapeId="12774" r:id="rId427" name="Check Box 486">
              <controlPr defaultSize="0" autoFill="0" autoLine="0" autoPict="0">
                <anchor moveWithCells="1">
                  <from>
                    <xdr:col>9</xdr:col>
                    <xdr:colOff>495300</xdr:colOff>
                    <xdr:row>238</xdr:row>
                    <xdr:rowOff>7620</xdr:rowOff>
                  </from>
                  <to>
                    <xdr:col>10</xdr:col>
                    <xdr:colOff>99060</xdr:colOff>
                    <xdr:row>239</xdr:row>
                    <xdr:rowOff>0</xdr:rowOff>
                  </to>
                </anchor>
              </controlPr>
            </control>
          </mc:Choice>
        </mc:AlternateContent>
        <mc:AlternateContent xmlns:mc="http://schemas.openxmlformats.org/markup-compatibility/2006">
          <mc:Choice Requires="x14">
            <control shapeId="12775" r:id="rId428" name="Check Box 487">
              <controlPr defaultSize="0" autoFill="0" autoLine="0" autoPict="0">
                <anchor moveWithCells="1">
                  <from>
                    <xdr:col>9</xdr:col>
                    <xdr:colOff>502920</xdr:colOff>
                    <xdr:row>242</xdr:row>
                    <xdr:rowOff>15240</xdr:rowOff>
                  </from>
                  <to>
                    <xdr:col>10</xdr:col>
                    <xdr:colOff>106680</xdr:colOff>
                    <xdr:row>243</xdr:row>
                    <xdr:rowOff>7620</xdr:rowOff>
                  </to>
                </anchor>
              </controlPr>
            </control>
          </mc:Choice>
        </mc:AlternateContent>
        <mc:AlternateContent xmlns:mc="http://schemas.openxmlformats.org/markup-compatibility/2006">
          <mc:Choice Requires="x14">
            <control shapeId="12776" r:id="rId429" name="Check Box 488">
              <controlPr defaultSize="0" autoFill="0" autoLine="0" autoPict="0">
                <anchor moveWithCells="1">
                  <from>
                    <xdr:col>9</xdr:col>
                    <xdr:colOff>502920</xdr:colOff>
                    <xdr:row>243</xdr:row>
                    <xdr:rowOff>15240</xdr:rowOff>
                  </from>
                  <to>
                    <xdr:col>10</xdr:col>
                    <xdr:colOff>106680</xdr:colOff>
                    <xdr:row>244</xdr:row>
                    <xdr:rowOff>7620</xdr:rowOff>
                  </to>
                </anchor>
              </controlPr>
            </control>
          </mc:Choice>
        </mc:AlternateContent>
        <mc:AlternateContent xmlns:mc="http://schemas.openxmlformats.org/markup-compatibility/2006">
          <mc:Choice Requires="x14">
            <control shapeId="12777" r:id="rId430" name="Check Box 489">
              <controlPr defaultSize="0" autoFill="0" autoLine="0" autoPict="0">
                <anchor moveWithCells="1">
                  <from>
                    <xdr:col>9</xdr:col>
                    <xdr:colOff>502920</xdr:colOff>
                    <xdr:row>244</xdr:row>
                    <xdr:rowOff>15240</xdr:rowOff>
                  </from>
                  <to>
                    <xdr:col>10</xdr:col>
                    <xdr:colOff>106680</xdr:colOff>
                    <xdr:row>245</xdr:row>
                    <xdr:rowOff>7620</xdr:rowOff>
                  </to>
                </anchor>
              </controlPr>
            </control>
          </mc:Choice>
        </mc:AlternateContent>
        <mc:AlternateContent xmlns:mc="http://schemas.openxmlformats.org/markup-compatibility/2006">
          <mc:Choice Requires="x14">
            <control shapeId="12778" r:id="rId431" name="Check Box 490">
              <controlPr defaultSize="0" autoFill="0" autoLine="0" autoPict="0">
                <anchor moveWithCells="1">
                  <from>
                    <xdr:col>9</xdr:col>
                    <xdr:colOff>502920</xdr:colOff>
                    <xdr:row>245</xdr:row>
                    <xdr:rowOff>15240</xdr:rowOff>
                  </from>
                  <to>
                    <xdr:col>10</xdr:col>
                    <xdr:colOff>106680</xdr:colOff>
                    <xdr:row>246</xdr:row>
                    <xdr:rowOff>7620</xdr:rowOff>
                  </to>
                </anchor>
              </controlPr>
            </control>
          </mc:Choice>
        </mc:AlternateContent>
        <mc:AlternateContent xmlns:mc="http://schemas.openxmlformats.org/markup-compatibility/2006">
          <mc:Choice Requires="x14">
            <control shapeId="12779" r:id="rId432" name="Check Box 491">
              <controlPr defaultSize="0" autoFill="0" autoLine="0" autoPict="0">
                <anchor moveWithCells="1">
                  <from>
                    <xdr:col>9</xdr:col>
                    <xdr:colOff>502920</xdr:colOff>
                    <xdr:row>246</xdr:row>
                    <xdr:rowOff>15240</xdr:rowOff>
                  </from>
                  <to>
                    <xdr:col>10</xdr:col>
                    <xdr:colOff>106680</xdr:colOff>
                    <xdr:row>247</xdr:row>
                    <xdr:rowOff>7620</xdr:rowOff>
                  </to>
                </anchor>
              </controlPr>
            </control>
          </mc:Choice>
        </mc:AlternateContent>
        <mc:AlternateContent xmlns:mc="http://schemas.openxmlformats.org/markup-compatibility/2006">
          <mc:Choice Requires="x14">
            <control shapeId="12780" r:id="rId433" name="Check Box 492">
              <controlPr defaultSize="0" autoFill="0" autoLine="0" autoPict="0">
                <anchor moveWithCells="1">
                  <from>
                    <xdr:col>9</xdr:col>
                    <xdr:colOff>502920</xdr:colOff>
                    <xdr:row>247</xdr:row>
                    <xdr:rowOff>15240</xdr:rowOff>
                  </from>
                  <to>
                    <xdr:col>10</xdr:col>
                    <xdr:colOff>106680</xdr:colOff>
                    <xdr:row>248</xdr:row>
                    <xdr:rowOff>7620</xdr:rowOff>
                  </to>
                </anchor>
              </controlPr>
            </control>
          </mc:Choice>
        </mc:AlternateContent>
        <mc:AlternateContent xmlns:mc="http://schemas.openxmlformats.org/markup-compatibility/2006">
          <mc:Choice Requires="x14">
            <control shapeId="12781" r:id="rId434" name="Check Box 493">
              <controlPr defaultSize="0" autoFill="0" autoLine="0" autoPict="0">
                <anchor moveWithCells="1">
                  <from>
                    <xdr:col>9</xdr:col>
                    <xdr:colOff>502920</xdr:colOff>
                    <xdr:row>248</xdr:row>
                    <xdr:rowOff>15240</xdr:rowOff>
                  </from>
                  <to>
                    <xdr:col>10</xdr:col>
                    <xdr:colOff>106680</xdr:colOff>
                    <xdr:row>249</xdr:row>
                    <xdr:rowOff>7620</xdr:rowOff>
                  </to>
                </anchor>
              </controlPr>
            </control>
          </mc:Choice>
        </mc:AlternateContent>
        <mc:AlternateContent xmlns:mc="http://schemas.openxmlformats.org/markup-compatibility/2006">
          <mc:Choice Requires="x14">
            <control shapeId="12782" r:id="rId435" name="Check Box 494">
              <controlPr defaultSize="0" autoFill="0" autoLine="0" autoPict="0">
                <anchor moveWithCells="1">
                  <from>
                    <xdr:col>9</xdr:col>
                    <xdr:colOff>502920</xdr:colOff>
                    <xdr:row>249</xdr:row>
                    <xdr:rowOff>15240</xdr:rowOff>
                  </from>
                  <to>
                    <xdr:col>10</xdr:col>
                    <xdr:colOff>106680</xdr:colOff>
                    <xdr:row>250</xdr:row>
                    <xdr:rowOff>7620</xdr:rowOff>
                  </to>
                </anchor>
              </controlPr>
            </control>
          </mc:Choice>
        </mc:AlternateContent>
        <mc:AlternateContent xmlns:mc="http://schemas.openxmlformats.org/markup-compatibility/2006">
          <mc:Choice Requires="x14">
            <control shapeId="12783" r:id="rId436" name="Check Box 495">
              <controlPr defaultSize="0" autoFill="0" autoLine="0" autoPict="0">
                <anchor moveWithCells="1">
                  <from>
                    <xdr:col>9</xdr:col>
                    <xdr:colOff>502920</xdr:colOff>
                    <xdr:row>250</xdr:row>
                    <xdr:rowOff>15240</xdr:rowOff>
                  </from>
                  <to>
                    <xdr:col>10</xdr:col>
                    <xdr:colOff>106680</xdr:colOff>
                    <xdr:row>251</xdr:row>
                    <xdr:rowOff>7620</xdr:rowOff>
                  </to>
                </anchor>
              </controlPr>
            </control>
          </mc:Choice>
        </mc:AlternateContent>
        <mc:AlternateContent xmlns:mc="http://schemas.openxmlformats.org/markup-compatibility/2006">
          <mc:Choice Requires="x14">
            <control shapeId="12784" r:id="rId437" name="Check Box 496">
              <controlPr defaultSize="0" autoFill="0" autoLine="0" autoPict="0">
                <anchor moveWithCells="1">
                  <from>
                    <xdr:col>9</xdr:col>
                    <xdr:colOff>502920</xdr:colOff>
                    <xdr:row>251</xdr:row>
                    <xdr:rowOff>15240</xdr:rowOff>
                  </from>
                  <to>
                    <xdr:col>10</xdr:col>
                    <xdr:colOff>106680</xdr:colOff>
                    <xdr:row>252</xdr:row>
                    <xdr:rowOff>7620</xdr:rowOff>
                  </to>
                </anchor>
              </controlPr>
            </control>
          </mc:Choice>
        </mc:AlternateContent>
        <mc:AlternateContent xmlns:mc="http://schemas.openxmlformats.org/markup-compatibility/2006">
          <mc:Choice Requires="x14">
            <control shapeId="12785" r:id="rId438" name="Check Box 497">
              <controlPr defaultSize="0" autoFill="0" autoLine="0" autoPict="0">
                <anchor moveWithCells="1">
                  <from>
                    <xdr:col>9</xdr:col>
                    <xdr:colOff>502920</xdr:colOff>
                    <xdr:row>252</xdr:row>
                    <xdr:rowOff>15240</xdr:rowOff>
                  </from>
                  <to>
                    <xdr:col>10</xdr:col>
                    <xdr:colOff>106680</xdr:colOff>
                    <xdr:row>253</xdr:row>
                    <xdr:rowOff>7620</xdr:rowOff>
                  </to>
                </anchor>
              </controlPr>
            </control>
          </mc:Choice>
        </mc:AlternateContent>
        <mc:AlternateContent xmlns:mc="http://schemas.openxmlformats.org/markup-compatibility/2006">
          <mc:Choice Requires="x14">
            <control shapeId="12786" r:id="rId439" name="Check Box 498">
              <controlPr defaultSize="0" autoFill="0" autoLine="0" autoPict="0">
                <anchor moveWithCells="1">
                  <from>
                    <xdr:col>9</xdr:col>
                    <xdr:colOff>502920</xdr:colOff>
                    <xdr:row>253</xdr:row>
                    <xdr:rowOff>15240</xdr:rowOff>
                  </from>
                  <to>
                    <xdr:col>10</xdr:col>
                    <xdr:colOff>106680</xdr:colOff>
                    <xdr:row>254</xdr:row>
                    <xdr:rowOff>7620</xdr:rowOff>
                  </to>
                </anchor>
              </controlPr>
            </control>
          </mc:Choice>
        </mc:AlternateContent>
        <mc:AlternateContent xmlns:mc="http://schemas.openxmlformats.org/markup-compatibility/2006">
          <mc:Choice Requires="x14">
            <control shapeId="12787" r:id="rId440" name="Check Box 499">
              <controlPr defaultSize="0" autoFill="0" autoLine="0" autoPict="0">
                <anchor moveWithCells="1">
                  <from>
                    <xdr:col>9</xdr:col>
                    <xdr:colOff>502920</xdr:colOff>
                    <xdr:row>254</xdr:row>
                    <xdr:rowOff>15240</xdr:rowOff>
                  </from>
                  <to>
                    <xdr:col>10</xdr:col>
                    <xdr:colOff>106680</xdr:colOff>
                    <xdr:row>255</xdr:row>
                    <xdr:rowOff>7620</xdr:rowOff>
                  </to>
                </anchor>
              </controlPr>
            </control>
          </mc:Choice>
        </mc:AlternateContent>
        <mc:AlternateContent xmlns:mc="http://schemas.openxmlformats.org/markup-compatibility/2006">
          <mc:Choice Requires="x14">
            <control shapeId="12788" r:id="rId441" name="Check Box 500">
              <controlPr defaultSize="0" autoFill="0" autoLine="0" autoPict="0">
                <anchor moveWithCells="1">
                  <from>
                    <xdr:col>9</xdr:col>
                    <xdr:colOff>502920</xdr:colOff>
                    <xdr:row>255</xdr:row>
                    <xdr:rowOff>15240</xdr:rowOff>
                  </from>
                  <to>
                    <xdr:col>10</xdr:col>
                    <xdr:colOff>106680</xdr:colOff>
                    <xdr:row>256</xdr:row>
                    <xdr:rowOff>7620</xdr:rowOff>
                  </to>
                </anchor>
              </controlPr>
            </control>
          </mc:Choice>
        </mc:AlternateContent>
        <mc:AlternateContent xmlns:mc="http://schemas.openxmlformats.org/markup-compatibility/2006">
          <mc:Choice Requires="x14">
            <control shapeId="12789" r:id="rId442" name="Check Box 501">
              <controlPr defaultSize="0" autoFill="0" autoLine="0" autoPict="0">
                <anchor moveWithCells="1">
                  <from>
                    <xdr:col>9</xdr:col>
                    <xdr:colOff>502920</xdr:colOff>
                    <xdr:row>258</xdr:row>
                    <xdr:rowOff>15240</xdr:rowOff>
                  </from>
                  <to>
                    <xdr:col>10</xdr:col>
                    <xdr:colOff>106680</xdr:colOff>
                    <xdr:row>259</xdr:row>
                    <xdr:rowOff>7620</xdr:rowOff>
                  </to>
                </anchor>
              </controlPr>
            </control>
          </mc:Choice>
        </mc:AlternateContent>
        <mc:AlternateContent xmlns:mc="http://schemas.openxmlformats.org/markup-compatibility/2006">
          <mc:Choice Requires="x14">
            <control shapeId="12790" r:id="rId443" name="Check Box 502">
              <controlPr defaultSize="0" autoFill="0" autoLine="0" autoPict="0">
                <anchor moveWithCells="1">
                  <from>
                    <xdr:col>9</xdr:col>
                    <xdr:colOff>502920</xdr:colOff>
                    <xdr:row>256</xdr:row>
                    <xdr:rowOff>22860</xdr:rowOff>
                  </from>
                  <to>
                    <xdr:col>10</xdr:col>
                    <xdr:colOff>137160</xdr:colOff>
                    <xdr:row>257</xdr:row>
                    <xdr:rowOff>15240</xdr:rowOff>
                  </to>
                </anchor>
              </controlPr>
            </control>
          </mc:Choice>
        </mc:AlternateContent>
        <mc:AlternateContent xmlns:mc="http://schemas.openxmlformats.org/markup-compatibility/2006">
          <mc:Choice Requires="x14">
            <control shapeId="12791" r:id="rId444" name="Check Box 503">
              <controlPr defaultSize="0" autoFill="0" autoLine="0" autoPict="0">
                <anchor moveWithCells="1">
                  <from>
                    <xdr:col>9</xdr:col>
                    <xdr:colOff>502920</xdr:colOff>
                    <xdr:row>257</xdr:row>
                    <xdr:rowOff>22860</xdr:rowOff>
                  </from>
                  <to>
                    <xdr:col>10</xdr:col>
                    <xdr:colOff>137160</xdr:colOff>
                    <xdr:row>258</xdr:row>
                    <xdr:rowOff>15240</xdr:rowOff>
                  </to>
                </anchor>
              </controlPr>
            </control>
          </mc:Choice>
        </mc:AlternateContent>
        <mc:AlternateContent xmlns:mc="http://schemas.openxmlformats.org/markup-compatibility/2006">
          <mc:Choice Requires="x14">
            <control shapeId="12792" r:id="rId445" name="Check Box 504">
              <controlPr defaultSize="0" autoFill="0" autoLine="0" autoPict="0">
                <anchor moveWithCells="1">
                  <from>
                    <xdr:col>9</xdr:col>
                    <xdr:colOff>487680</xdr:colOff>
                    <xdr:row>262</xdr:row>
                    <xdr:rowOff>15240</xdr:rowOff>
                  </from>
                  <to>
                    <xdr:col>10</xdr:col>
                    <xdr:colOff>91440</xdr:colOff>
                    <xdr:row>263</xdr:row>
                    <xdr:rowOff>7620</xdr:rowOff>
                  </to>
                </anchor>
              </controlPr>
            </control>
          </mc:Choice>
        </mc:AlternateContent>
        <mc:AlternateContent xmlns:mc="http://schemas.openxmlformats.org/markup-compatibility/2006">
          <mc:Choice Requires="x14">
            <control shapeId="12793" r:id="rId446" name="Check Box 505">
              <controlPr defaultSize="0" autoFill="0" autoLine="0" autoPict="0">
                <anchor moveWithCells="1">
                  <from>
                    <xdr:col>9</xdr:col>
                    <xdr:colOff>487680</xdr:colOff>
                    <xdr:row>263</xdr:row>
                    <xdr:rowOff>15240</xdr:rowOff>
                  </from>
                  <to>
                    <xdr:col>10</xdr:col>
                    <xdr:colOff>91440</xdr:colOff>
                    <xdr:row>264</xdr:row>
                    <xdr:rowOff>7620</xdr:rowOff>
                  </to>
                </anchor>
              </controlPr>
            </control>
          </mc:Choice>
        </mc:AlternateContent>
        <mc:AlternateContent xmlns:mc="http://schemas.openxmlformats.org/markup-compatibility/2006">
          <mc:Choice Requires="x14">
            <control shapeId="12794" r:id="rId447" name="Check Box 506">
              <controlPr defaultSize="0" autoFill="0" autoLine="0" autoPict="0">
                <anchor moveWithCells="1">
                  <from>
                    <xdr:col>9</xdr:col>
                    <xdr:colOff>487680</xdr:colOff>
                    <xdr:row>264</xdr:row>
                    <xdr:rowOff>15240</xdr:rowOff>
                  </from>
                  <to>
                    <xdr:col>10</xdr:col>
                    <xdr:colOff>91440</xdr:colOff>
                    <xdr:row>265</xdr:row>
                    <xdr:rowOff>7620</xdr:rowOff>
                  </to>
                </anchor>
              </controlPr>
            </control>
          </mc:Choice>
        </mc:AlternateContent>
        <mc:AlternateContent xmlns:mc="http://schemas.openxmlformats.org/markup-compatibility/2006">
          <mc:Choice Requires="x14">
            <control shapeId="12795" r:id="rId448" name="Check Box 507">
              <controlPr defaultSize="0" autoFill="0" autoLine="0" autoPict="0">
                <anchor moveWithCells="1">
                  <from>
                    <xdr:col>9</xdr:col>
                    <xdr:colOff>487680</xdr:colOff>
                    <xdr:row>265</xdr:row>
                    <xdr:rowOff>15240</xdr:rowOff>
                  </from>
                  <to>
                    <xdr:col>10</xdr:col>
                    <xdr:colOff>91440</xdr:colOff>
                    <xdr:row>266</xdr:row>
                    <xdr:rowOff>7620</xdr:rowOff>
                  </to>
                </anchor>
              </controlPr>
            </control>
          </mc:Choice>
        </mc:AlternateContent>
        <mc:AlternateContent xmlns:mc="http://schemas.openxmlformats.org/markup-compatibility/2006">
          <mc:Choice Requires="x14">
            <control shapeId="12796" r:id="rId449" name="Check Box 508">
              <controlPr defaultSize="0" autoFill="0" autoLine="0" autoPict="0">
                <anchor moveWithCells="1">
                  <from>
                    <xdr:col>9</xdr:col>
                    <xdr:colOff>487680</xdr:colOff>
                    <xdr:row>266</xdr:row>
                    <xdr:rowOff>15240</xdr:rowOff>
                  </from>
                  <to>
                    <xdr:col>10</xdr:col>
                    <xdr:colOff>91440</xdr:colOff>
                    <xdr:row>267</xdr:row>
                    <xdr:rowOff>7620</xdr:rowOff>
                  </to>
                </anchor>
              </controlPr>
            </control>
          </mc:Choice>
        </mc:AlternateContent>
        <mc:AlternateContent xmlns:mc="http://schemas.openxmlformats.org/markup-compatibility/2006">
          <mc:Choice Requires="x14">
            <control shapeId="12797" r:id="rId450" name="Check Box 509">
              <controlPr defaultSize="0" autoFill="0" autoLine="0" autoPict="0">
                <anchor moveWithCells="1">
                  <from>
                    <xdr:col>9</xdr:col>
                    <xdr:colOff>487680</xdr:colOff>
                    <xdr:row>267</xdr:row>
                    <xdr:rowOff>15240</xdr:rowOff>
                  </from>
                  <to>
                    <xdr:col>10</xdr:col>
                    <xdr:colOff>91440</xdr:colOff>
                    <xdr:row>268</xdr:row>
                    <xdr:rowOff>7620</xdr:rowOff>
                  </to>
                </anchor>
              </controlPr>
            </control>
          </mc:Choice>
        </mc:AlternateContent>
        <mc:AlternateContent xmlns:mc="http://schemas.openxmlformats.org/markup-compatibility/2006">
          <mc:Choice Requires="x14">
            <control shapeId="12798" r:id="rId451" name="Check Box 510">
              <controlPr defaultSize="0" autoFill="0" autoLine="0" autoPict="0">
                <anchor moveWithCells="1">
                  <from>
                    <xdr:col>9</xdr:col>
                    <xdr:colOff>487680</xdr:colOff>
                    <xdr:row>268</xdr:row>
                    <xdr:rowOff>15240</xdr:rowOff>
                  </from>
                  <to>
                    <xdr:col>10</xdr:col>
                    <xdr:colOff>91440</xdr:colOff>
                    <xdr:row>269</xdr:row>
                    <xdr:rowOff>7620</xdr:rowOff>
                  </to>
                </anchor>
              </controlPr>
            </control>
          </mc:Choice>
        </mc:AlternateContent>
        <mc:AlternateContent xmlns:mc="http://schemas.openxmlformats.org/markup-compatibility/2006">
          <mc:Choice Requires="x14">
            <control shapeId="12799" r:id="rId452" name="Check Box 511">
              <controlPr defaultSize="0" autoFill="0" autoLine="0" autoPict="0">
                <anchor moveWithCells="1">
                  <from>
                    <xdr:col>9</xdr:col>
                    <xdr:colOff>487680</xdr:colOff>
                    <xdr:row>269</xdr:row>
                    <xdr:rowOff>15240</xdr:rowOff>
                  </from>
                  <to>
                    <xdr:col>10</xdr:col>
                    <xdr:colOff>91440</xdr:colOff>
                    <xdr:row>270</xdr:row>
                    <xdr:rowOff>7620</xdr:rowOff>
                  </to>
                </anchor>
              </controlPr>
            </control>
          </mc:Choice>
        </mc:AlternateContent>
        <mc:AlternateContent xmlns:mc="http://schemas.openxmlformats.org/markup-compatibility/2006">
          <mc:Choice Requires="x14">
            <control shapeId="12800" r:id="rId453" name="Check Box 512">
              <controlPr defaultSize="0" autoFill="0" autoLine="0" autoPict="0">
                <anchor moveWithCells="1">
                  <from>
                    <xdr:col>9</xdr:col>
                    <xdr:colOff>487680</xdr:colOff>
                    <xdr:row>270</xdr:row>
                    <xdr:rowOff>15240</xdr:rowOff>
                  </from>
                  <to>
                    <xdr:col>10</xdr:col>
                    <xdr:colOff>91440</xdr:colOff>
                    <xdr:row>271</xdr:row>
                    <xdr:rowOff>7620</xdr:rowOff>
                  </to>
                </anchor>
              </controlPr>
            </control>
          </mc:Choice>
        </mc:AlternateContent>
        <mc:AlternateContent xmlns:mc="http://schemas.openxmlformats.org/markup-compatibility/2006">
          <mc:Choice Requires="x14">
            <control shapeId="12801" r:id="rId454" name="Check Box 513">
              <controlPr defaultSize="0" autoFill="0" autoLine="0" autoPict="0">
                <anchor moveWithCells="1">
                  <from>
                    <xdr:col>9</xdr:col>
                    <xdr:colOff>487680</xdr:colOff>
                    <xdr:row>271</xdr:row>
                    <xdr:rowOff>15240</xdr:rowOff>
                  </from>
                  <to>
                    <xdr:col>10</xdr:col>
                    <xdr:colOff>91440</xdr:colOff>
                    <xdr:row>272</xdr:row>
                    <xdr:rowOff>7620</xdr:rowOff>
                  </to>
                </anchor>
              </controlPr>
            </control>
          </mc:Choice>
        </mc:AlternateContent>
        <mc:AlternateContent xmlns:mc="http://schemas.openxmlformats.org/markup-compatibility/2006">
          <mc:Choice Requires="x14">
            <control shapeId="12802" r:id="rId455" name="Check Box 514">
              <controlPr defaultSize="0" autoFill="0" autoLine="0" autoPict="0">
                <anchor moveWithCells="1">
                  <from>
                    <xdr:col>9</xdr:col>
                    <xdr:colOff>487680</xdr:colOff>
                    <xdr:row>272</xdr:row>
                    <xdr:rowOff>15240</xdr:rowOff>
                  </from>
                  <to>
                    <xdr:col>10</xdr:col>
                    <xdr:colOff>91440</xdr:colOff>
                    <xdr:row>273</xdr:row>
                    <xdr:rowOff>7620</xdr:rowOff>
                  </to>
                </anchor>
              </controlPr>
            </control>
          </mc:Choice>
        </mc:AlternateContent>
        <mc:AlternateContent xmlns:mc="http://schemas.openxmlformats.org/markup-compatibility/2006">
          <mc:Choice Requires="x14">
            <control shapeId="12803" r:id="rId456" name="Check Box 515">
              <controlPr defaultSize="0" autoFill="0" autoLine="0" autoPict="0">
                <anchor moveWithCells="1">
                  <from>
                    <xdr:col>9</xdr:col>
                    <xdr:colOff>487680</xdr:colOff>
                    <xdr:row>273</xdr:row>
                    <xdr:rowOff>15240</xdr:rowOff>
                  </from>
                  <to>
                    <xdr:col>10</xdr:col>
                    <xdr:colOff>91440</xdr:colOff>
                    <xdr:row>274</xdr:row>
                    <xdr:rowOff>7620</xdr:rowOff>
                  </to>
                </anchor>
              </controlPr>
            </control>
          </mc:Choice>
        </mc:AlternateContent>
        <mc:AlternateContent xmlns:mc="http://schemas.openxmlformats.org/markup-compatibility/2006">
          <mc:Choice Requires="x14">
            <control shapeId="12804" r:id="rId457" name="Check Box 516">
              <controlPr defaultSize="0" autoFill="0" autoLine="0" autoPict="0">
                <anchor moveWithCells="1">
                  <from>
                    <xdr:col>9</xdr:col>
                    <xdr:colOff>487680</xdr:colOff>
                    <xdr:row>274</xdr:row>
                    <xdr:rowOff>15240</xdr:rowOff>
                  </from>
                  <to>
                    <xdr:col>10</xdr:col>
                    <xdr:colOff>91440</xdr:colOff>
                    <xdr:row>275</xdr:row>
                    <xdr:rowOff>7620</xdr:rowOff>
                  </to>
                </anchor>
              </controlPr>
            </control>
          </mc:Choice>
        </mc:AlternateContent>
        <mc:AlternateContent xmlns:mc="http://schemas.openxmlformats.org/markup-compatibility/2006">
          <mc:Choice Requires="x14">
            <control shapeId="12805" r:id="rId458" name="Check Box 517">
              <controlPr defaultSize="0" autoFill="0" autoLine="0" autoPict="0">
                <anchor moveWithCells="1">
                  <from>
                    <xdr:col>9</xdr:col>
                    <xdr:colOff>487680</xdr:colOff>
                    <xdr:row>275</xdr:row>
                    <xdr:rowOff>15240</xdr:rowOff>
                  </from>
                  <to>
                    <xdr:col>10</xdr:col>
                    <xdr:colOff>91440</xdr:colOff>
                    <xdr:row>276</xdr:row>
                    <xdr:rowOff>7620</xdr:rowOff>
                  </to>
                </anchor>
              </controlPr>
            </control>
          </mc:Choice>
        </mc:AlternateContent>
        <mc:AlternateContent xmlns:mc="http://schemas.openxmlformats.org/markup-compatibility/2006">
          <mc:Choice Requires="x14">
            <control shapeId="12806" r:id="rId459" name="Check Box 518">
              <controlPr defaultSize="0" autoFill="0" autoLine="0" autoPict="0">
                <anchor moveWithCells="1">
                  <from>
                    <xdr:col>9</xdr:col>
                    <xdr:colOff>487680</xdr:colOff>
                    <xdr:row>276</xdr:row>
                    <xdr:rowOff>15240</xdr:rowOff>
                  </from>
                  <to>
                    <xdr:col>10</xdr:col>
                    <xdr:colOff>91440</xdr:colOff>
                    <xdr:row>277</xdr:row>
                    <xdr:rowOff>7620</xdr:rowOff>
                  </to>
                </anchor>
              </controlPr>
            </control>
          </mc:Choice>
        </mc:AlternateContent>
        <mc:AlternateContent xmlns:mc="http://schemas.openxmlformats.org/markup-compatibility/2006">
          <mc:Choice Requires="x14">
            <control shapeId="12807" r:id="rId460" name="Check Box 519">
              <controlPr defaultSize="0" autoFill="0" autoLine="0" autoPict="0">
                <anchor moveWithCells="1">
                  <from>
                    <xdr:col>9</xdr:col>
                    <xdr:colOff>487680</xdr:colOff>
                    <xdr:row>279</xdr:row>
                    <xdr:rowOff>15240</xdr:rowOff>
                  </from>
                  <to>
                    <xdr:col>10</xdr:col>
                    <xdr:colOff>91440</xdr:colOff>
                    <xdr:row>280</xdr:row>
                    <xdr:rowOff>7620</xdr:rowOff>
                  </to>
                </anchor>
              </controlPr>
            </control>
          </mc:Choice>
        </mc:AlternateContent>
        <mc:AlternateContent xmlns:mc="http://schemas.openxmlformats.org/markup-compatibility/2006">
          <mc:Choice Requires="x14">
            <control shapeId="12808" r:id="rId461" name="Check Box 520">
              <controlPr defaultSize="0" autoFill="0" autoLine="0" autoPict="0">
                <anchor moveWithCells="1">
                  <from>
                    <xdr:col>9</xdr:col>
                    <xdr:colOff>487680</xdr:colOff>
                    <xdr:row>277</xdr:row>
                    <xdr:rowOff>22860</xdr:rowOff>
                  </from>
                  <to>
                    <xdr:col>10</xdr:col>
                    <xdr:colOff>121920</xdr:colOff>
                    <xdr:row>278</xdr:row>
                    <xdr:rowOff>15240</xdr:rowOff>
                  </to>
                </anchor>
              </controlPr>
            </control>
          </mc:Choice>
        </mc:AlternateContent>
        <mc:AlternateContent xmlns:mc="http://schemas.openxmlformats.org/markup-compatibility/2006">
          <mc:Choice Requires="x14">
            <control shapeId="12809" r:id="rId462" name="Check Box 521">
              <controlPr defaultSize="0" autoFill="0" autoLine="0" autoPict="0">
                <anchor moveWithCells="1">
                  <from>
                    <xdr:col>9</xdr:col>
                    <xdr:colOff>487680</xdr:colOff>
                    <xdr:row>278</xdr:row>
                    <xdr:rowOff>22860</xdr:rowOff>
                  </from>
                  <to>
                    <xdr:col>10</xdr:col>
                    <xdr:colOff>121920</xdr:colOff>
                    <xdr:row>279</xdr:row>
                    <xdr:rowOff>15240</xdr:rowOff>
                  </to>
                </anchor>
              </controlPr>
            </control>
          </mc:Choice>
        </mc:AlternateContent>
        <mc:AlternateContent xmlns:mc="http://schemas.openxmlformats.org/markup-compatibility/2006">
          <mc:Choice Requires="x14">
            <control shapeId="12810" r:id="rId463" name="Check Box 522">
              <controlPr defaultSize="0" autoFill="0" autoLine="0" autoPict="0">
                <anchor moveWithCells="1">
                  <from>
                    <xdr:col>9</xdr:col>
                    <xdr:colOff>495300</xdr:colOff>
                    <xdr:row>282</xdr:row>
                    <xdr:rowOff>243840</xdr:rowOff>
                  </from>
                  <to>
                    <xdr:col>10</xdr:col>
                    <xdr:colOff>99060</xdr:colOff>
                    <xdr:row>283</xdr:row>
                    <xdr:rowOff>236220</xdr:rowOff>
                  </to>
                </anchor>
              </controlPr>
            </control>
          </mc:Choice>
        </mc:AlternateContent>
        <mc:AlternateContent xmlns:mc="http://schemas.openxmlformats.org/markup-compatibility/2006">
          <mc:Choice Requires="x14">
            <control shapeId="12811" r:id="rId464" name="Check Box 523">
              <controlPr defaultSize="0" autoFill="0" autoLine="0" autoPict="0">
                <anchor moveWithCells="1">
                  <from>
                    <xdr:col>9</xdr:col>
                    <xdr:colOff>495300</xdr:colOff>
                    <xdr:row>283</xdr:row>
                    <xdr:rowOff>243840</xdr:rowOff>
                  </from>
                  <to>
                    <xdr:col>10</xdr:col>
                    <xdr:colOff>99060</xdr:colOff>
                    <xdr:row>284</xdr:row>
                    <xdr:rowOff>236220</xdr:rowOff>
                  </to>
                </anchor>
              </controlPr>
            </control>
          </mc:Choice>
        </mc:AlternateContent>
        <mc:AlternateContent xmlns:mc="http://schemas.openxmlformats.org/markup-compatibility/2006">
          <mc:Choice Requires="x14">
            <control shapeId="12812" r:id="rId465" name="Check Box 524">
              <controlPr defaultSize="0" autoFill="0" autoLine="0" autoPict="0">
                <anchor moveWithCells="1">
                  <from>
                    <xdr:col>9</xdr:col>
                    <xdr:colOff>495300</xdr:colOff>
                    <xdr:row>284</xdr:row>
                    <xdr:rowOff>243840</xdr:rowOff>
                  </from>
                  <to>
                    <xdr:col>10</xdr:col>
                    <xdr:colOff>99060</xdr:colOff>
                    <xdr:row>285</xdr:row>
                    <xdr:rowOff>236220</xdr:rowOff>
                  </to>
                </anchor>
              </controlPr>
            </control>
          </mc:Choice>
        </mc:AlternateContent>
        <mc:AlternateContent xmlns:mc="http://schemas.openxmlformats.org/markup-compatibility/2006">
          <mc:Choice Requires="x14">
            <control shapeId="12813" r:id="rId466" name="Check Box 525">
              <controlPr defaultSize="0" autoFill="0" autoLine="0" autoPict="0">
                <anchor moveWithCells="1">
                  <from>
                    <xdr:col>9</xdr:col>
                    <xdr:colOff>495300</xdr:colOff>
                    <xdr:row>285</xdr:row>
                    <xdr:rowOff>243840</xdr:rowOff>
                  </from>
                  <to>
                    <xdr:col>10</xdr:col>
                    <xdr:colOff>99060</xdr:colOff>
                    <xdr:row>286</xdr:row>
                    <xdr:rowOff>236220</xdr:rowOff>
                  </to>
                </anchor>
              </controlPr>
            </control>
          </mc:Choice>
        </mc:AlternateContent>
        <mc:AlternateContent xmlns:mc="http://schemas.openxmlformats.org/markup-compatibility/2006">
          <mc:Choice Requires="x14">
            <control shapeId="12814" r:id="rId467" name="Check Box 526">
              <controlPr defaultSize="0" autoFill="0" autoLine="0" autoPict="0">
                <anchor moveWithCells="1">
                  <from>
                    <xdr:col>9</xdr:col>
                    <xdr:colOff>495300</xdr:colOff>
                    <xdr:row>286</xdr:row>
                    <xdr:rowOff>243840</xdr:rowOff>
                  </from>
                  <to>
                    <xdr:col>10</xdr:col>
                    <xdr:colOff>99060</xdr:colOff>
                    <xdr:row>287</xdr:row>
                    <xdr:rowOff>236220</xdr:rowOff>
                  </to>
                </anchor>
              </controlPr>
            </control>
          </mc:Choice>
        </mc:AlternateContent>
        <mc:AlternateContent xmlns:mc="http://schemas.openxmlformats.org/markup-compatibility/2006">
          <mc:Choice Requires="x14">
            <control shapeId="12815" r:id="rId468" name="Check Box 527">
              <controlPr defaultSize="0" autoFill="0" autoLine="0" autoPict="0">
                <anchor moveWithCells="1">
                  <from>
                    <xdr:col>9</xdr:col>
                    <xdr:colOff>495300</xdr:colOff>
                    <xdr:row>287</xdr:row>
                    <xdr:rowOff>243840</xdr:rowOff>
                  </from>
                  <to>
                    <xdr:col>10</xdr:col>
                    <xdr:colOff>99060</xdr:colOff>
                    <xdr:row>288</xdr:row>
                    <xdr:rowOff>236220</xdr:rowOff>
                  </to>
                </anchor>
              </controlPr>
            </control>
          </mc:Choice>
        </mc:AlternateContent>
        <mc:AlternateContent xmlns:mc="http://schemas.openxmlformats.org/markup-compatibility/2006">
          <mc:Choice Requires="x14">
            <control shapeId="12816" r:id="rId469" name="Check Box 528">
              <controlPr defaultSize="0" autoFill="0" autoLine="0" autoPict="0">
                <anchor moveWithCells="1">
                  <from>
                    <xdr:col>9</xdr:col>
                    <xdr:colOff>495300</xdr:colOff>
                    <xdr:row>288</xdr:row>
                    <xdr:rowOff>243840</xdr:rowOff>
                  </from>
                  <to>
                    <xdr:col>10</xdr:col>
                    <xdr:colOff>99060</xdr:colOff>
                    <xdr:row>289</xdr:row>
                    <xdr:rowOff>236220</xdr:rowOff>
                  </to>
                </anchor>
              </controlPr>
            </control>
          </mc:Choice>
        </mc:AlternateContent>
        <mc:AlternateContent xmlns:mc="http://schemas.openxmlformats.org/markup-compatibility/2006">
          <mc:Choice Requires="x14">
            <control shapeId="12817" r:id="rId470" name="Check Box 529">
              <controlPr defaultSize="0" autoFill="0" autoLine="0" autoPict="0">
                <anchor moveWithCells="1">
                  <from>
                    <xdr:col>9</xdr:col>
                    <xdr:colOff>495300</xdr:colOff>
                    <xdr:row>289</xdr:row>
                    <xdr:rowOff>243840</xdr:rowOff>
                  </from>
                  <to>
                    <xdr:col>10</xdr:col>
                    <xdr:colOff>99060</xdr:colOff>
                    <xdr:row>290</xdr:row>
                    <xdr:rowOff>236220</xdr:rowOff>
                  </to>
                </anchor>
              </controlPr>
            </control>
          </mc:Choice>
        </mc:AlternateContent>
        <mc:AlternateContent xmlns:mc="http://schemas.openxmlformats.org/markup-compatibility/2006">
          <mc:Choice Requires="x14">
            <control shapeId="12818" r:id="rId471" name="Check Box 530">
              <controlPr defaultSize="0" autoFill="0" autoLine="0" autoPict="0">
                <anchor moveWithCells="1">
                  <from>
                    <xdr:col>9</xdr:col>
                    <xdr:colOff>495300</xdr:colOff>
                    <xdr:row>290</xdr:row>
                    <xdr:rowOff>243840</xdr:rowOff>
                  </from>
                  <to>
                    <xdr:col>10</xdr:col>
                    <xdr:colOff>99060</xdr:colOff>
                    <xdr:row>291</xdr:row>
                    <xdr:rowOff>236220</xdr:rowOff>
                  </to>
                </anchor>
              </controlPr>
            </control>
          </mc:Choice>
        </mc:AlternateContent>
        <mc:AlternateContent xmlns:mc="http://schemas.openxmlformats.org/markup-compatibility/2006">
          <mc:Choice Requires="x14">
            <control shapeId="12819" r:id="rId472" name="Check Box 531">
              <controlPr defaultSize="0" autoFill="0" autoLine="0" autoPict="0">
                <anchor moveWithCells="1">
                  <from>
                    <xdr:col>9</xdr:col>
                    <xdr:colOff>495300</xdr:colOff>
                    <xdr:row>291</xdr:row>
                    <xdr:rowOff>243840</xdr:rowOff>
                  </from>
                  <to>
                    <xdr:col>10</xdr:col>
                    <xdr:colOff>99060</xdr:colOff>
                    <xdr:row>292</xdr:row>
                    <xdr:rowOff>236220</xdr:rowOff>
                  </to>
                </anchor>
              </controlPr>
            </control>
          </mc:Choice>
        </mc:AlternateContent>
        <mc:AlternateContent xmlns:mc="http://schemas.openxmlformats.org/markup-compatibility/2006">
          <mc:Choice Requires="x14">
            <control shapeId="12820" r:id="rId473" name="Check Box 532">
              <controlPr defaultSize="0" autoFill="0" autoLine="0" autoPict="0">
                <anchor moveWithCells="1">
                  <from>
                    <xdr:col>9</xdr:col>
                    <xdr:colOff>495300</xdr:colOff>
                    <xdr:row>292</xdr:row>
                    <xdr:rowOff>243840</xdr:rowOff>
                  </from>
                  <to>
                    <xdr:col>10</xdr:col>
                    <xdr:colOff>99060</xdr:colOff>
                    <xdr:row>293</xdr:row>
                    <xdr:rowOff>236220</xdr:rowOff>
                  </to>
                </anchor>
              </controlPr>
            </control>
          </mc:Choice>
        </mc:AlternateContent>
        <mc:AlternateContent xmlns:mc="http://schemas.openxmlformats.org/markup-compatibility/2006">
          <mc:Choice Requires="x14">
            <control shapeId="12821" r:id="rId474" name="Check Box 533">
              <controlPr defaultSize="0" autoFill="0" autoLine="0" autoPict="0">
                <anchor moveWithCells="1">
                  <from>
                    <xdr:col>9</xdr:col>
                    <xdr:colOff>495300</xdr:colOff>
                    <xdr:row>293</xdr:row>
                    <xdr:rowOff>243840</xdr:rowOff>
                  </from>
                  <to>
                    <xdr:col>10</xdr:col>
                    <xdr:colOff>99060</xdr:colOff>
                    <xdr:row>294</xdr:row>
                    <xdr:rowOff>236220</xdr:rowOff>
                  </to>
                </anchor>
              </controlPr>
            </control>
          </mc:Choice>
        </mc:AlternateContent>
        <mc:AlternateContent xmlns:mc="http://schemas.openxmlformats.org/markup-compatibility/2006">
          <mc:Choice Requires="x14">
            <control shapeId="12822" r:id="rId475" name="Check Box 534">
              <controlPr defaultSize="0" autoFill="0" autoLine="0" autoPict="0">
                <anchor moveWithCells="1">
                  <from>
                    <xdr:col>9</xdr:col>
                    <xdr:colOff>495300</xdr:colOff>
                    <xdr:row>294</xdr:row>
                    <xdr:rowOff>243840</xdr:rowOff>
                  </from>
                  <to>
                    <xdr:col>10</xdr:col>
                    <xdr:colOff>99060</xdr:colOff>
                    <xdr:row>295</xdr:row>
                    <xdr:rowOff>236220</xdr:rowOff>
                  </to>
                </anchor>
              </controlPr>
            </control>
          </mc:Choice>
        </mc:AlternateContent>
        <mc:AlternateContent xmlns:mc="http://schemas.openxmlformats.org/markup-compatibility/2006">
          <mc:Choice Requires="x14">
            <control shapeId="12823" r:id="rId476" name="Check Box 535">
              <controlPr defaultSize="0" autoFill="0" autoLine="0" autoPict="0">
                <anchor moveWithCells="1">
                  <from>
                    <xdr:col>9</xdr:col>
                    <xdr:colOff>495300</xdr:colOff>
                    <xdr:row>295</xdr:row>
                    <xdr:rowOff>243840</xdr:rowOff>
                  </from>
                  <to>
                    <xdr:col>10</xdr:col>
                    <xdr:colOff>99060</xdr:colOff>
                    <xdr:row>296</xdr:row>
                    <xdr:rowOff>236220</xdr:rowOff>
                  </to>
                </anchor>
              </controlPr>
            </control>
          </mc:Choice>
        </mc:AlternateContent>
        <mc:AlternateContent xmlns:mc="http://schemas.openxmlformats.org/markup-compatibility/2006">
          <mc:Choice Requires="x14">
            <control shapeId="12824" r:id="rId477" name="Check Box 536">
              <controlPr defaultSize="0" autoFill="0" autoLine="0" autoPict="0">
                <anchor moveWithCells="1">
                  <from>
                    <xdr:col>9</xdr:col>
                    <xdr:colOff>495300</xdr:colOff>
                    <xdr:row>296</xdr:row>
                    <xdr:rowOff>243840</xdr:rowOff>
                  </from>
                  <to>
                    <xdr:col>10</xdr:col>
                    <xdr:colOff>99060</xdr:colOff>
                    <xdr:row>297</xdr:row>
                    <xdr:rowOff>236220</xdr:rowOff>
                  </to>
                </anchor>
              </controlPr>
            </control>
          </mc:Choice>
        </mc:AlternateContent>
        <mc:AlternateContent xmlns:mc="http://schemas.openxmlformats.org/markup-compatibility/2006">
          <mc:Choice Requires="x14">
            <control shapeId="12825" r:id="rId478" name="Check Box 537">
              <controlPr defaultSize="0" autoFill="0" autoLine="0" autoPict="0">
                <anchor moveWithCells="1">
                  <from>
                    <xdr:col>9</xdr:col>
                    <xdr:colOff>495300</xdr:colOff>
                    <xdr:row>297</xdr:row>
                    <xdr:rowOff>243840</xdr:rowOff>
                  </from>
                  <to>
                    <xdr:col>10</xdr:col>
                    <xdr:colOff>99060</xdr:colOff>
                    <xdr:row>298</xdr:row>
                    <xdr:rowOff>236220</xdr:rowOff>
                  </to>
                </anchor>
              </controlPr>
            </control>
          </mc:Choice>
        </mc:AlternateContent>
        <mc:AlternateContent xmlns:mc="http://schemas.openxmlformats.org/markup-compatibility/2006">
          <mc:Choice Requires="x14">
            <control shapeId="12826" r:id="rId479" name="Check Box 538">
              <controlPr defaultSize="0" autoFill="0" autoLine="0" autoPict="0">
                <anchor moveWithCells="1">
                  <from>
                    <xdr:col>9</xdr:col>
                    <xdr:colOff>495300</xdr:colOff>
                    <xdr:row>298</xdr:row>
                    <xdr:rowOff>243840</xdr:rowOff>
                  </from>
                  <to>
                    <xdr:col>10</xdr:col>
                    <xdr:colOff>99060</xdr:colOff>
                    <xdr:row>299</xdr:row>
                    <xdr:rowOff>236220</xdr:rowOff>
                  </to>
                </anchor>
              </controlPr>
            </control>
          </mc:Choice>
        </mc:AlternateContent>
        <mc:AlternateContent xmlns:mc="http://schemas.openxmlformats.org/markup-compatibility/2006">
          <mc:Choice Requires="x14">
            <control shapeId="12827" r:id="rId480" name="Check Box 539">
              <controlPr defaultSize="0" autoFill="0" autoLine="0" autoPict="0">
                <anchor moveWithCells="1">
                  <from>
                    <xdr:col>9</xdr:col>
                    <xdr:colOff>495300</xdr:colOff>
                    <xdr:row>299</xdr:row>
                    <xdr:rowOff>243840</xdr:rowOff>
                  </from>
                  <to>
                    <xdr:col>10</xdr:col>
                    <xdr:colOff>99060</xdr:colOff>
                    <xdr:row>300</xdr:row>
                    <xdr:rowOff>236220</xdr:rowOff>
                  </to>
                </anchor>
              </controlPr>
            </control>
          </mc:Choice>
        </mc:AlternateContent>
        <mc:AlternateContent xmlns:mc="http://schemas.openxmlformats.org/markup-compatibility/2006">
          <mc:Choice Requires="x14">
            <control shapeId="12828" r:id="rId481" name="Check Box 540">
              <controlPr defaultSize="0" autoFill="0" autoLine="0" autoPict="0">
                <anchor moveWithCells="1">
                  <from>
                    <xdr:col>9</xdr:col>
                    <xdr:colOff>495300</xdr:colOff>
                    <xdr:row>300</xdr:row>
                    <xdr:rowOff>243840</xdr:rowOff>
                  </from>
                  <to>
                    <xdr:col>10</xdr:col>
                    <xdr:colOff>99060</xdr:colOff>
                    <xdr:row>301</xdr:row>
                    <xdr:rowOff>236220</xdr:rowOff>
                  </to>
                </anchor>
              </controlPr>
            </control>
          </mc:Choice>
        </mc:AlternateContent>
        <mc:AlternateContent xmlns:mc="http://schemas.openxmlformats.org/markup-compatibility/2006">
          <mc:Choice Requires="x14">
            <control shapeId="12829" r:id="rId482" name="Check Box 541">
              <controlPr defaultSize="0" autoFill="0" autoLine="0" autoPict="0">
                <anchor moveWithCells="1">
                  <from>
                    <xdr:col>9</xdr:col>
                    <xdr:colOff>495300</xdr:colOff>
                    <xdr:row>301</xdr:row>
                    <xdr:rowOff>243840</xdr:rowOff>
                  </from>
                  <to>
                    <xdr:col>10</xdr:col>
                    <xdr:colOff>99060</xdr:colOff>
                    <xdr:row>302</xdr:row>
                    <xdr:rowOff>236220</xdr:rowOff>
                  </to>
                </anchor>
              </controlPr>
            </control>
          </mc:Choice>
        </mc:AlternateContent>
        <mc:AlternateContent xmlns:mc="http://schemas.openxmlformats.org/markup-compatibility/2006">
          <mc:Choice Requires="x14">
            <control shapeId="12830" r:id="rId483" name="Check Box 542">
              <controlPr defaultSize="0" autoFill="0" autoLine="0" autoPict="0">
                <anchor moveWithCells="1">
                  <from>
                    <xdr:col>9</xdr:col>
                    <xdr:colOff>495300</xdr:colOff>
                    <xdr:row>302</xdr:row>
                    <xdr:rowOff>243840</xdr:rowOff>
                  </from>
                  <to>
                    <xdr:col>10</xdr:col>
                    <xdr:colOff>99060</xdr:colOff>
                    <xdr:row>303</xdr:row>
                    <xdr:rowOff>236220</xdr:rowOff>
                  </to>
                </anchor>
              </controlPr>
            </control>
          </mc:Choice>
        </mc:AlternateContent>
        <mc:AlternateContent xmlns:mc="http://schemas.openxmlformats.org/markup-compatibility/2006">
          <mc:Choice Requires="x14">
            <control shapeId="12831" r:id="rId484" name="Check Box 543">
              <controlPr defaultSize="0" autoFill="0" autoLine="0" autoPict="0">
                <anchor moveWithCells="1">
                  <from>
                    <xdr:col>9</xdr:col>
                    <xdr:colOff>495300</xdr:colOff>
                    <xdr:row>303</xdr:row>
                    <xdr:rowOff>243840</xdr:rowOff>
                  </from>
                  <to>
                    <xdr:col>10</xdr:col>
                    <xdr:colOff>99060</xdr:colOff>
                    <xdr:row>304</xdr:row>
                    <xdr:rowOff>236220</xdr:rowOff>
                  </to>
                </anchor>
              </controlPr>
            </control>
          </mc:Choice>
        </mc:AlternateContent>
        <mc:AlternateContent xmlns:mc="http://schemas.openxmlformats.org/markup-compatibility/2006">
          <mc:Choice Requires="x14">
            <control shapeId="12832" r:id="rId485" name="Check Box 544">
              <controlPr defaultSize="0" autoFill="0" autoLine="0" autoPict="0">
                <anchor moveWithCells="1">
                  <from>
                    <xdr:col>9</xdr:col>
                    <xdr:colOff>495300</xdr:colOff>
                    <xdr:row>304</xdr:row>
                    <xdr:rowOff>243840</xdr:rowOff>
                  </from>
                  <to>
                    <xdr:col>10</xdr:col>
                    <xdr:colOff>99060</xdr:colOff>
                    <xdr:row>305</xdr:row>
                    <xdr:rowOff>236220</xdr:rowOff>
                  </to>
                </anchor>
              </controlPr>
            </control>
          </mc:Choice>
        </mc:AlternateContent>
        <mc:AlternateContent xmlns:mc="http://schemas.openxmlformats.org/markup-compatibility/2006">
          <mc:Choice Requires="x14">
            <control shapeId="12833" r:id="rId486" name="Check Box 545">
              <controlPr defaultSize="0" autoFill="0" autoLine="0" autoPict="0">
                <anchor moveWithCells="1">
                  <from>
                    <xdr:col>9</xdr:col>
                    <xdr:colOff>495300</xdr:colOff>
                    <xdr:row>305</xdr:row>
                    <xdr:rowOff>243840</xdr:rowOff>
                  </from>
                  <to>
                    <xdr:col>10</xdr:col>
                    <xdr:colOff>99060</xdr:colOff>
                    <xdr:row>306</xdr:row>
                    <xdr:rowOff>236220</xdr:rowOff>
                  </to>
                </anchor>
              </controlPr>
            </control>
          </mc:Choice>
        </mc:AlternateContent>
        <mc:AlternateContent xmlns:mc="http://schemas.openxmlformats.org/markup-compatibility/2006">
          <mc:Choice Requires="x14">
            <control shapeId="12834" r:id="rId487" name="Check Box 546">
              <controlPr defaultSize="0" autoFill="0" autoLine="0" autoPict="0">
                <anchor moveWithCells="1">
                  <from>
                    <xdr:col>9</xdr:col>
                    <xdr:colOff>495300</xdr:colOff>
                    <xdr:row>306</xdr:row>
                    <xdr:rowOff>243840</xdr:rowOff>
                  </from>
                  <to>
                    <xdr:col>10</xdr:col>
                    <xdr:colOff>99060</xdr:colOff>
                    <xdr:row>307</xdr:row>
                    <xdr:rowOff>236220</xdr:rowOff>
                  </to>
                </anchor>
              </controlPr>
            </control>
          </mc:Choice>
        </mc:AlternateContent>
        <mc:AlternateContent xmlns:mc="http://schemas.openxmlformats.org/markup-compatibility/2006">
          <mc:Choice Requires="x14">
            <control shapeId="12835" r:id="rId488" name="Check Box 547">
              <controlPr defaultSize="0" autoFill="0" autoLine="0" autoPict="0">
                <anchor moveWithCells="1">
                  <from>
                    <xdr:col>9</xdr:col>
                    <xdr:colOff>495300</xdr:colOff>
                    <xdr:row>307</xdr:row>
                    <xdr:rowOff>243840</xdr:rowOff>
                  </from>
                  <to>
                    <xdr:col>10</xdr:col>
                    <xdr:colOff>99060</xdr:colOff>
                    <xdr:row>308</xdr:row>
                    <xdr:rowOff>236220</xdr:rowOff>
                  </to>
                </anchor>
              </controlPr>
            </control>
          </mc:Choice>
        </mc:AlternateContent>
        <mc:AlternateContent xmlns:mc="http://schemas.openxmlformats.org/markup-compatibility/2006">
          <mc:Choice Requires="x14">
            <control shapeId="12836" r:id="rId489" name="Check Box 548">
              <controlPr defaultSize="0" autoFill="0" autoLine="0" autoPict="0">
                <anchor moveWithCells="1">
                  <from>
                    <xdr:col>9</xdr:col>
                    <xdr:colOff>495300</xdr:colOff>
                    <xdr:row>308</xdr:row>
                    <xdr:rowOff>243840</xdr:rowOff>
                  </from>
                  <to>
                    <xdr:col>10</xdr:col>
                    <xdr:colOff>99060</xdr:colOff>
                    <xdr:row>309</xdr:row>
                    <xdr:rowOff>236220</xdr:rowOff>
                  </to>
                </anchor>
              </controlPr>
            </control>
          </mc:Choice>
        </mc:AlternateContent>
        <mc:AlternateContent xmlns:mc="http://schemas.openxmlformats.org/markup-compatibility/2006">
          <mc:Choice Requires="x14">
            <control shapeId="12837" r:id="rId490" name="Check Box 549">
              <controlPr defaultSize="0" autoFill="0" autoLine="0" autoPict="0">
                <anchor moveWithCells="1">
                  <from>
                    <xdr:col>9</xdr:col>
                    <xdr:colOff>495300</xdr:colOff>
                    <xdr:row>309</xdr:row>
                    <xdr:rowOff>243840</xdr:rowOff>
                  </from>
                  <to>
                    <xdr:col>10</xdr:col>
                    <xdr:colOff>99060</xdr:colOff>
                    <xdr:row>310</xdr:row>
                    <xdr:rowOff>236220</xdr:rowOff>
                  </to>
                </anchor>
              </controlPr>
            </control>
          </mc:Choice>
        </mc:AlternateContent>
        <mc:AlternateContent xmlns:mc="http://schemas.openxmlformats.org/markup-compatibility/2006">
          <mc:Choice Requires="x14">
            <control shapeId="12838" r:id="rId491" name="Check Box 550">
              <controlPr defaultSize="0" autoFill="0" autoLine="0" autoPict="0">
                <anchor moveWithCells="1">
                  <from>
                    <xdr:col>9</xdr:col>
                    <xdr:colOff>495300</xdr:colOff>
                    <xdr:row>312</xdr:row>
                    <xdr:rowOff>243840</xdr:rowOff>
                  </from>
                  <to>
                    <xdr:col>10</xdr:col>
                    <xdr:colOff>99060</xdr:colOff>
                    <xdr:row>313</xdr:row>
                    <xdr:rowOff>236220</xdr:rowOff>
                  </to>
                </anchor>
              </controlPr>
            </control>
          </mc:Choice>
        </mc:AlternateContent>
        <mc:AlternateContent xmlns:mc="http://schemas.openxmlformats.org/markup-compatibility/2006">
          <mc:Choice Requires="x14">
            <control shapeId="12839" r:id="rId492" name="Check Box 551">
              <controlPr defaultSize="0" autoFill="0" autoLine="0" autoPict="0">
                <anchor moveWithCells="1">
                  <from>
                    <xdr:col>9</xdr:col>
                    <xdr:colOff>495300</xdr:colOff>
                    <xdr:row>311</xdr:row>
                    <xdr:rowOff>0</xdr:rowOff>
                  </from>
                  <to>
                    <xdr:col>10</xdr:col>
                    <xdr:colOff>129540</xdr:colOff>
                    <xdr:row>311</xdr:row>
                    <xdr:rowOff>243840</xdr:rowOff>
                  </to>
                </anchor>
              </controlPr>
            </control>
          </mc:Choice>
        </mc:AlternateContent>
        <mc:AlternateContent xmlns:mc="http://schemas.openxmlformats.org/markup-compatibility/2006">
          <mc:Choice Requires="x14">
            <control shapeId="12840" r:id="rId493" name="Check Box 552">
              <controlPr defaultSize="0" autoFill="0" autoLine="0" autoPict="0">
                <anchor moveWithCells="1">
                  <from>
                    <xdr:col>9</xdr:col>
                    <xdr:colOff>495300</xdr:colOff>
                    <xdr:row>312</xdr:row>
                    <xdr:rowOff>0</xdr:rowOff>
                  </from>
                  <to>
                    <xdr:col>10</xdr:col>
                    <xdr:colOff>129540</xdr:colOff>
                    <xdr:row>312</xdr:row>
                    <xdr:rowOff>243840</xdr:rowOff>
                  </to>
                </anchor>
              </controlPr>
            </control>
          </mc:Choice>
        </mc:AlternateContent>
        <mc:AlternateContent xmlns:mc="http://schemas.openxmlformats.org/markup-compatibility/2006">
          <mc:Choice Requires="x14">
            <control shapeId="12842" r:id="rId494" name="Check Box 554">
              <controlPr defaultSize="0" autoFill="0" autoLine="0" autoPict="0">
                <anchor moveWithCells="1">
                  <from>
                    <xdr:col>9</xdr:col>
                    <xdr:colOff>487680</xdr:colOff>
                    <xdr:row>317</xdr:row>
                    <xdr:rowOff>7620</xdr:rowOff>
                  </from>
                  <to>
                    <xdr:col>10</xdr:col>
                    <xdr:colOff>91440</xdr:colOff>
                    <xdr:row>318</xdr:row>
                    <xdr:rowOff>0</xdr:rowOff>
                  </to>
                </anchor>
              </controlPr>
            </control>
          </mc:Choice>
        </mc:AlternateContent>
        <mc:AlternateContent xmlns:mc="http://schemas.openxmlformats.org/markup-compatibility/2006">
          <mc:Choice Requires="x14">
            <control shapeId="12843" r:id="rId495" name="Check Box 555">
              <controlPr defaultSize="0" autoFill="0" autoLine="0" autoPict="0">
                <anchor moveWithCells="1">
                  <from>
                    <xdr:col>9</xdr:col>
                    <xdr:colOff>487680</xdr:colOff>
                    <xdr:row>318</xdr:row>
                    <xdr:rowOff>7620</xdr:rowOff>
                  </from>
                  <to>
                    <xdr:col>10</xdr:col>
                    <xdr:colOff>91440</xdr:colOff>
                    <xdr:row>319</xdr:row>
                    <xdr:rowOff>0</xdr:rowOff>
                  </to>
                </anchor>
              </controlPr>
            </control>
          </mc:Choice>
        </mc:AlternateContent>
        <mc:AlternateContent xmlns:mc="http://schemas.openxmlformats.org/markup-compatibility/2006">
          <mc:Choice Requires="x14">
            <control shapeId="12844" r:id="rId496" name="Check Box 556">
              <controlPr defaultSize="0" autoFill="0" autoLine="0" autoPict="0">
                <anchor moveWithCells="1">
                  <from>
                    <xdr:col>9</xdr:col>
                    <xdr:colOff>487680</xdr:colOff>
                    <xdr:row>319</xdr:row>
                    <xdr:rowOff>7620</xdr:rowOff>
                  </from>
                  <to>
                    <xdr:col>10</xdr:col>
                    <xdr:colOff>91440</xdr:colOff>
                    <xdr:row>320</xdr:row>
                    <xdr:rowOff>0</xdr:rowOff>
                  </to>
                </anchor>
              </controlPr>
            </control>
          </mc:Choice>
        </mc:AlternateContent>
        <mc:AlternateContent xmlns:mc="http://schemas.openxmlformats.org/markup-compatibility/2006">
          <mc:Choice Requires="x14">
            <control shapeId="12845" r:id="rId497" name="Check Box 557">
              <controlPr defaultSize="0" autoFill="0" autoLine="0" autoPict="0">
                <anchor moveWithCells="1">
                  <from>
                    <xdr:col>9</xdr:col>
                    <xdr:colOff>487680</xdr:colOff>
                    <xdr:row>320</xdr:row>
                    <xdr:rowOff>7620</xdr:rowOff>
                  </from>
                  <to>
                    <xdr:col>10</xdr:col>
                    <xdr:colOff>91440</xdr:colOff>
                    <xdr:row>321</xdr:row>
                    <xdr:rowOff>0</xdr:rowOff>
                  </to>
                </anchor>
              </controlPr>
            </control>
          </mc:Choice>
        </mc:AlternateContent>
        <mc:AlternateContent xmlns:mc="http://schemas.openxmlformats.org/markup-compatibility/2006">
          <mc:Choice Requires="x14">
            <control shapeId="12846" r:id="rId498" name="Check Box 558">
              <controlPr defaultSize="0" autoFill="0" autoLine="0" autoPict="0">
                <anchor moveWithCells="1">
                  <from>
                    <xdr:col>9</xdr:col>
                    <xdr:colOff>487680</xdr:colOff>
                    <xdr:row>321</xdr:row>
                    <xdr:rowOff>7620</xdr:rowOff>
                  </from>
                  <to>
                    <xdr:col>10</xdr:col>
                    <xdr:colOff>91440</xdr:colOff>
                    <xdr:row>322</xdr:row>
                    <xdr:rowOff>0</xdr:rowOff>
                  </to>
                </anchor>
              </controlPr>
            </control>
          </mc:Choice>
        </mc:AlternateContent>
        <mc:AlternateContent xmlns:mc="http://schemas.openxmlformats.org/markup-compatibility/2006">
          <mc:Choice Requires="x14">
            <control shapeId="12847" r:id="rId499" name="Check Box 559">
              <controlPr defaultSize="0" autoFill="0" autoLine="0" autoPict="0">
                <anchor moveWithCells="1">
                  <from>
                    <xdr:col>9</xdr:col>
                    <xdr:colOff>487680</xdr:colOff>
                    <xdr:row>322</xdr:row>
                    <xdr:rowOff>7620</xdr:rowOff>
                  </from>
                  <to>
                    <xdr:col>10</xdr:col>
                    <xdr:colOff>91440</xdr:colOff>
                    <xdr:row>323</xdr:row>
                    <xdr:rowOff>0</xdr:rowOff>
                  </to>
                </anchor>
              </controlPr>
            </control>
          </mc:Choice>
        </mc:AlternateContent>
        <mc:AlternateContent xmlns:mc="http://schemas.openxmlformats.org/markup-compatibility/2006">
          <mc:Choice Requires="x14">
            <control shapeId="12848" r:id="rId500" name="Check Box 560">
              <controlPr defaultSize="0" autoFill="0" autoLine="0" autoPict="0">
                <anchor moveWithCells="1">
                  <from>
                    <xdr:col>9</xdr:col>
                    <xdr:colOff>487680</xdr:colOff>
                    <xdr:row>323</xdr:row>
                    <xdr:rowOff>7620</xdr:rowOff>
                  </from>
                  <to>
                    <xdr:col>10</xdr:col>
                    <xdr:colOff>91440</xdr:colOff>
                    <xdr:row>324</xdr:row>
                    <xdr:rowOff>0</xdr:rowOff>
                  </to>
                </anchor>
              </controlPr>
            </control>
          </mc:Choice>
        </mc:AlternateContent>
        <mc:AlternateContent xmlns:mc="http://schemas.openxmlformats.org/markup-compatibility/2006">
          <mc:Choice Requires="x14">
            <control shapeId="12849" r:id="rId501" name="Check Box 561">
              <controlPr defaultSize="0" autoFill="0" autoLine="0" autoPict="0">
                <anchor moveWithCells="1">
                  <from>
                    <xdr:col>9</xdr:col>
                    <xdr:colOff>487680</xdr:colOff>
                    <xdr:row>324</xdr:row>
                    <xdr:rowOff>7620</xdr:rowOff>
                  </from>
                  <to>
                    <xdr:col>10</xdr:col>
                    <xdr:colOff>91440</xdr:colOff>
                    <xdr:row>325</xdr:row>
                    <xdr:rowOff>0</xdr:rowOff>
                  </to>
                </anchor>
              </controlPr>
            </control>
          </mc:Choice>
        </mc:AlternateContent>
        <mc:AlternateContent xmlns:mc="http://schemas.openxmlformats.org/markup-compatibility/2006">
          <mc:Choice Requires="x14">
            <control shapeId="12850" r:id="rId502" name="Check Box 562">
              <controlPr defaultSize="0" autoFill="0" autoLine="0" autoPict="0">
                <anchor moveWithCells="1">
                  <from>
                    <xdr:col>9</xdr:col>
                    <xdr:colOff>487680</xdr:colOff>
                    <xdr:row>325</xdr:row>
                    <xdr:rowOff>7620</xdr:rowOff>
                  </from>
                  <to>
                    <xdr:col>10</xdr:col>
                    <xdr:colOff>91440</xdr:colOff>
                    <xdr:row>326</xdr:row>
                    <xdr:rowOff>0</xdr:rowOff>
                  </to>
                </anchor>
              </controlPr>
            </control>
          </mc:Choice>
        </mc:AlternateContent>
        <mc:AlternateContent xmlns:mc="http://schemas.openxmlformats.org/markup-compatibility/2006">
          <mc:Choice Requires="x14">
            <control shapeId="12851" r:id="rId503" name="Check Box 563">
              <controlPr defaultSize="0" autoFill="0" autoLine="0" autoPict="0">
                <anchor moveWithCells="1">
                  <from>
                    <xdr:col>9</xdr:col>
                    <xdr:colOff>487680</xdr:colOff>
                    <xdr:row>326</xdr:row>
                    <xdr:rowOff>7620</xdr:rowOff>
                  </from>
                  <to>
                    <xdr:col>10</xdr:col>
                    <xdr:colOff>91440</xdr:colOff>
                    <xdr:row>327</xdr:row>
                    <xdr:rowOff>0</xdr:rowOff>
                  </to>
                </anchor>
              </controlPr>
            </control>
          </mc:Choice>
        </mc:AlternateContent>
        <mc:AlternateContent xmlns:mc="http://schemas.openxmlformats.org/markup-compatibility/2006">
          <mc:Choice Requires="x14">
            <control shapeId="12852" r:id="rId504" name="Check Box 564">
              <controlPr defaultSize="0" autoFill="0" autoLine="0" autoPict="0">
                <anchor moveWithCells="1">
                  <from>
                    <xdr:col>9</xdr:col>
                    <xdr:colOff>487680</xdr:colOff>
                    <xdr:row>327</xdr:row>
                    <xdr:rowOff>7620</xdr:rowOff>
                  </from>
                  <to>
                    <xdr:col>10</xdr:col>
                    <xdr:colOff>91440</xdr:colOff>
                    <xdr:row>328</xdr:row>
                    <xdr:rowOff>0</xdr:rowOff>
                  </to>
                </anchor>
              </controlPr>
            </control>
          </mc:Choice>
        </mc:AlternateContent>
        <mc:AlternateContent xmlns:mc="http://schemas.openxmlformats.org/markup-compatibility/2006">
          <mc:Choice Requires="x14">
            <control shapeId="12853" r:id="rId505" name="Check Box 565">
              <controlPr defaultSize="0" autoFill="0" autoLine="0" autoPict="0">
                <anchor moveWithCells="1">
                  <from>
                    <xdr:col>9</xdr:col>
                    <xdr:colOff>487680</xdr:colOff>
                    <xdr:row>328</xdr:row>
                    <xdr:rowOff>7620</xdr:rowOff>
                  </from>
                  <to>
                    <xdr:col>10</xdr:col>
                    <xdr:colOff>91440</xdr:colOff>
                    <xdr:row>329</xdr:row>
                    <xdr:rowOff>0</xdr:rowOff>
                  </to>
                </anchor>
              </controlPr>
            </control>
          </mc:Choice>
        </mc:AlternateContent>
        <mc:AlternateContent xmlns:mc="http://schemas.openxmlformats.org/markup-compatibility/2006">
          <mc:Choice Requires="x14">
            <control shapeId="12854" r:id="rId506" name="Check Box 566">
              <controlPr defaultSize="0" autoFill="0" autoLine="0" autoPict="0">
                <anchor moveWithCells="1">
                  <from>
                    <xdr:col>9</xdr:col>
                    <xdr:colOff>487680</xdr:colOff>
                    <xdr:row>329</xdr:row>
                    <xdr:rowOff>7620</xdr:rowOff>
                  </from>
                  <to>
                    <xdr:col>10</xdr:col>
                    <xdr:colOff>91440</xdr:colOff>
                    <xdr:row>330</xdr:row>
                    <xdr:rowOff>0</xdr:rowOff>
                  </to>
                </anchor>
              </controlPr>
            </control>
          </mc:Choice>
        </mc:AlternateContent>
        <mc:AlternateContent xmlns:mc="http://schemas.openxmlformats.org/markup-compatibility/2006">
          <mc:Choice Requires="x14">
            <control shapeId="12855" r:id="rId507" name="Check Box 567">
              <controlPr defaultSize="0" autoFill="0" autoLine="0" autoPict="0">
                <anchor moveWithCells="1">
                  <from>
                    <xdr:col>9</xdr:col>
                    <xdr:colOff>487680</xdr:colOff>
                    <xdr:row>330</xdr:row>
                    <xdr:rowOff>7620</xdr:rowOff>
                  </from>
                  <to>
                    <xdr:col>10</xdr:col>
                    <xdr:colOff>91440</xdr:colOff>
                    <xdr:row>331</xdr:row>
                    <xdr:rowOff>0</xdr:rowOff>
                  </to>
                </anchor>
              </controlPr>
            </control>
          </mc:Choice>
        </mc:AlternateContent>
        <mc:AlternateContent xmlns:mc="http://schemas.openxmlformats.org/markup-compatibility/2006">
          <mc:Choice Requires="x14">
            <control shapeId="12856" r:id="rId508" name="Check Box 568">
              <controlPr defaultSize="0" autoFill="0" autoLine="0" autoPict="0">
                <anchor moveWithCells="1">
                  <from>
                    <xdr:col>9</xdr:col>
                    <xdr:colOff>487680</xdr:colOff>
                    <xdr:row>331</xdr:row>
                    <xdr:rowOff>7620</xdr:rowOff>
                  </from>
                  <to>
                    <xdr:col>10</xdr:col>
                    <xdr:colOff>91440</xdr:colOff>
                    <xdr:row>332</xdr:row>
                    <xdr:rowOff>0</xdr:rowOff>
                  </to>
                </anchor>
              </controlPr>
            </control>
          </mc:Choice>
        </mc:AlternateContent>
        <mc:AlternateContent xmlns:mc="http://schemas.openxmlformats.org/markup-compatibility/2006">
          <mc:Choice Requires="x14">
            <control shapeId="12857" r:id="rId509" name="Check Box 569">
              <controlPr defaultSize="0" autoFill="0" autoLine="0" autoPict="0">
                <anchor moveWithCells="1">
                  <from>
                    <xdr:col>9</xdr:col>
                    <xdr:colOff>487680</xdr:colOff>
                    <xdr:row>332</xdr:row>
                    <xdr:rowOff>7620</xdr:rowOff>
                  </from>
                  <to>
                    <xdr:col>10</xdr:col>
                    <xdr:colOff>91440</xdr:colOff>
                    <xdr:row>333</xdr:row>
                    <xdr:rowOff>0</xdr:rowOff>
                  </to>
                </anchor>
              </controlPr>
            </control>
          </mc:Choice>
        </mc:AlternateContent>
        <mc:AlternateContent xmlns:mc="http://schemas.openxmlformats.org/markup-compatibility/2006">
          <mc:Choice Requires="x14">
            <control shapeId="12858" r:id="rId510" name="Check Box 570">
              <controlPr defaultSize="0" autoFill="0" autoLine="0" autoPict="0">
                <anchor moveWithCells="1">
                  <from>
                    <xdr:col>9</xdr:col>
                    <xdr:colOff>487680</xdr:colOff>
                    <xdr:row>337</xdr:row>
                    <xdr:rowOff>15240</xdr:rowOff>
                  </from>
                  <to>
                    <xdr:col>10</xdr:col>
                    <xdr:colOff>91440</xdr:colOff>
                    <xdr:row>338</xdr:row>
                    <xdr:rowOff>7620</xdr:rowOff>
                  </to>
                </anchor>
              </controlPr>
            </control>
          </mc:Choice>
        </mc:AlternateContent>
        <mc:AlternateContent xmlns:mc="http://schemas.openxmlformats.org/markup-compatibility/2006">
          <mc:Choice Requires="x14">
            <control shapeId="12859" r:id="rId511" name="Check Box 571">
              <controlPr defaultSize="0" autoFill="0" autoLine="0" autoPict="0">
                <anchor moveWithCells="1">
                  <from>
                    <xdr:col>9</xdr:col>
                    <xdr:colOff>487680</xdr:colOff>
                    <xdr:row>338</xdr:row>
                    <xdr:rowOff>15240</xdr:rowOff>
                  </from>
                  <to>
                    <xdr:col>10</xdr:col>
                    <xdr:colOff>91440</xdr:colOff>
                    <xdr:row>339</xdr:row>
                    <xdr:rowOff>7620</xdr:rowOff>
                  </to>
                </anchor>
              </controlPr>
            </control>
          </mc:Choice>
        </mc:AlternateContent>
        <mc:AlternateContent xmlns:mc="http://schemas.openxmlformats.org/markup-compatibility/2006">
          <mc:Choice Requires="x14">
            <control shapeId="12860" r:id="rId512" name="Check Box 572">
              <controlPr defaultSize="0" autoFill="0" autoLine="0" autoPict="0">
                <anchor moveWithCells="1">
                  <from>
                    <xdr:col>9</xdr:col>
                    <xdr:colOff>487680</xdr:colOff>
                    <xdr:row>339</xdr:row>
                    <xdr:rowOff>15240</xdr:rowOff>
                  </from>
                  <to>
                    <xdr:col>10</xdr:col>
                    <xdr:colOff>91440</xdr:colOff>
                    <xdr:row>340</xdr:row>
                    <xdr:rowOff>7620</xdr:rowOff>
                  </to>
                </anchor>
              </controlPr>
            </control>
          </mc:Choice>
        </mc:AlternateContent>
        <mc:AlternateContent xmlns:mc="http://schemas.openxmlformats.org/markup-compatibility/2006">
          <mc:Choice Requires="x14">
            <control shapeId="12861" r:id="rId513" name="Check Box 573">
              <controlPr defaultSize="0" autoFill="0" autoLine="0" autoPict="0">
                <anchor moveWithCells="1">
                  <from>
                    <xdr:col>9</xdr:col>
                    <xdr:colOff>487680</xdr:colOff>
                    <xdr:row>340</xdr:row>
                    <xdr:rowOff>15240</xdr:rowOff>
                  </from>
                  <to>
                    <xdr:col>10</xdr:col>
                    <xdr:colOff>91440</xdr:colOff>
                    <xdr:row>341</xdr:row>
                    <xdr:rowOff>7620</xdr:rowOff>
                  </to>
                </anchor>
              </controlPr>
            </control>
          </mc:Choice>
        </mc:AlternateContent>
        <mc:AlternateContent xmlns:mc="http://schemas.openxmlformats.org/markup-compatibility/2006">
          <mc:Choice Requires="x14">
            <control shapeId="12862" r:id="rId514" name="Check Box 574">
              <controlPr defaultSize="0" autoFill="0" autoLine="0" autoPict="0">
                <anchor moveWithCells="1">
                  <from>
                    <xdr:col>9</xdr:col>
                    <xdr:colOff>487680</xdr:colOff>
                    <xdr:row>341</xdr:row>
                    <xdr:rowOff>15240</xdr:rowOff>
                  </from>
                  <to>
                    <xdr:col>10</xdr:col>
                    <xdr:colOff>91440</xdr:colOff>
                    <xdr:row>342</xdr:row>
                    <xdr:rowOff>7620</xdr:rowOff>
                  </to>
                </anchor>
              </controlPr>
            </control>
          </mc:Choice>
        </mc:AlternateContent>
        <mc:AlternateContent xmlns:mc="http://schemas.openxmlformats.org/markup-compatibility/2006">
          <mc:Choice Requires="x14">
            <control shapeId="12863" r:id="rId515" name="Check Box 575">
              <controlPr defaultSize="0" autoFill="0" autoLine="0" autoPict="0">
                <anchor moveWithCells="1">
                  <from>
                    <xdr:col>9</xdr:col>
                    <xdr:colOff>487680</xdr:colOff>
                    <xdr:row>342</xdr:row>
                    <xdr:rowOff>15240</xdr:rowOff>
                  </from>
                  <to>
                    <xdr:col>10</xdr:col>
                    <xdr:colOff>91440</xdr:colOff>
                    <xdr:row>343</xdr:row>
                    <xdr:rowOff>7620</xdr:rowOff>
                  </to>
                </anchor>
              </controlPr>
            </control>
          </mc:Choice>
        </mc:AlternateContent>
        <mc:AlternateContent xmlns:mc="http://schemas.openxmlformats.org/markup-compatibility/2006">
          <mc:Choice Requires="x14">
            <control shapeId="12864" r:id="rId516" name="Check Box 576">
              <controlPr defaultSize="0" autoFill="0" autoLine="0" autoPict="0">
                <anchor moveWithCells="1">
                  <from>
                    <xdr:col>9</xdr:col>
                    <xdr:colOff>487680</xdr:colOff>
                    <xdr:row>343</xdr:row>
                    <xdr:rowOff>15240</xdr:rowOff>
                  </from>
                  <to>
                    <xdr:col>10</xdr:col>
                    <xdr:colOff>91440</xdr:colOff>
                    <xdr:row>344</xdr:row>
                    <xdr:rowOff>7620</xdr:rowOff>
                  </to>
                </anchor>
              </controlPr>
            </control>
          </mc:Choice>
        </mc:AlternateContent>
        <mc:AlternateContent xmlns:mc="http://schemas.openxmlformats.org/markup-compatibility/2006">
          <mc:Choice Requires="x14">
            <control shapeId="12865" r:id="rId517" name="Check Box 577">
              <controlPr defaultSize="0" autoFill="0" autoLine="0" autoPict="0">
                <anchor moveWithCells="1">
                  <from>
                    <xdr:col>9</xdr:col>
                    <xdr:colOff>487680</xdr:colOff>
                    <xdr:row>344</xdr:row>
                    <xdr:rowOff>15240</xdr:rowOff>
                  </from>
                  <to>
                    <xdr:col>10</xdr:col>
                    <xdr:colOff>91440</xdr:colOff>
                    <xdr:row>345</xdr:row>
                    <xdr:rowOff>7620</xdr:rowOff>
                  </to>
                </anchor>
              </controlPr>
            </control>
          </mc:Choice>
        </mc:AlternateContent>
        <mc:AlternateContent xmlns:mc="http://schemas.openxmlformats.org/markup-compatibility/2006">
          <mc:Choice Requires="x14">
            <control shapeId="12866" r:id="rId518" name="Check Box 578">
              <controlPr defaultSize="0" autoFill="0" autoLine="0" autoPict="0">
                <anchor moveWithCells="1">
                  <from>
                    <xdr:col>9</xdr:col>
                    <xdr:colOff>487680</xdr:colOff>
                    <xdr:row>345</xdr:row>
                    <xdr:rowOff>15240</xdr:rowOff>
                  </from>
                  <to>
                    <xdr:col>10</xdr:col>
                    <xdr:colOff>91440</xdr:colOff>
                    <xdr:row>346</xdr:row>
                    <xdr:rowOff>7620</xdr:rowOff>
                  </to>
                </anchor>
              </controlPr>
            </control>
          </mc:Choice>
        </mc:AlternateContent>
        <mc:AlternateContent xmlns:mc="http://schemas.openxmlformats.org/markup-compatibility/2006">
          <mc:Choice Requires="x14">
            <control shapeId="12867" r:id="rId519" name="Check Box 579">
              <controlPr defaultSize="0" autoFill="0" autoLine="0" autoPict="0">
                <anchor moveWithCells="1">
                  <from>
                    <xdr:col>9</xdr:col>
                    <xdr:colOff>487680</xdr:colOff>
                    <xdr:row>346</xdr:row>
                    <xdr:rowOff>15240</xdr:rowOff>
                  </from>
                  <to>
                    <xdr:col>10</xdr:col>
                    <xdr:colOff>91440</xdr:colOff>
                    <xdr:row>347</xdr:row>
                    <xdr:rowOff>7620</xdr:rowOff>
                  </to>
                </anchor>
              </controlPr>
            </control>
          </mc:Choice>
        </mc:AlternateContent>
        <mc:AlternateContent xmlns:mc="http://schemas.openxmlformats.org/markup-compatibility/2006">
          <mc:Choice Requires="x14">
            <control shapeId="12868" r:id="rId520" name="Check Box 580">
              <controlPr defaultSize="0" autoFill="0" autoLine="0" autoPict="0">
                <anchor moveWithCells="1">
                  <from>
                    <xdr:col>9</xdr:col>
                    <xdr:colOff>487680</xdr:colOff>
                    <xdr:row>347</xdr:row>
                    <xdr:rowOff>15240</xdr:rowOff>
                  </from>
                  <to>
                    <xdr:col>10</xdr:col>
                    <xdr:colOff>91440</xdr:colOff>
                    <xdr:row>348</xdr:row>
                    <xdr:rowOff>7620</xdr:rowOff>
                  </to>
                </anchor>
              </controlPr>
            </control>
          </mc:Choice>
        </mc:AlternateContent>
        <mc:AlternateContent xmlns:mc="http://schemas.openxmlformats.org/markup-compatibility/2006">
          <mc:Choice Requires="x14">
            <control shapeId="12869" r:id="rId521" name="Check Box 581">
              <controlPr defaultSize="0" autoFill="0" autoLine="0" autoPict="0">
                <anchor moveWithCells="1">
                  <from>
                    <xdr:col>9</xdr:col>
                    <xdr:colOff>487680</xdr:colOff>
                    <xdr:row>348</xdr:row>
                    <xdr:rowOff>15240</xdr:rowOff>
                  </from>
                  <to>
                    <xdr:col>10</xdr:col>
                    <xdr:colOff>91440</xdr:colOff>
                    <xdr:row>349</xdr:row>
                    <xdr:rowOff>7620</xdr:rowOff>
                  </to>
                </anchor>
              </controlPr>
            </control>
          </mc:Choice>
        </mc:AlternateContent>
        <mc:AlternateContent xmlns:mc="http://schemas.openxmlformats.org/markup-compatibility/2006">
          <mc:Choice Requires="x14">
            <control shapeId="12870" r:id="rId522" name="Check Box 582">
              <controlPr defaultSize="0" autoFill="0" autoLine="0" autoPict="0">
                <anchor moveWithCells="1">
                  <from>
                    <xdr:col>9</xdr:col>
                    <xdr:colOff>487680</xdr:colOff>
                    <xdr:row>349</xdr:row>
                    <xdr:rowOff>15240</xdr:rowOff>
                  </from>
                  <to>
                    <xdr:col>10</xdr:col>
                    <xdr:colOff>91440</xdr:colOff>
                    <xdr:row>350</xdr:row>
                    <xdr:rowOff>7620</xdr:rowOff>
                  </to>
                </anchor>
              </controlPr>
            </control>
          </mc:Choice>
        </mc:AlternateContent>
        <mc:AlternateContent xmlns:mc="http://schemas.openxmlformats.org/markup-compatibility/2006">
          <mc:Choice Requires="x14">
            <control shapeId="12871" r:id="rId523" name="Check Box 583">
              <controlPr defaultSize="0" autoFill="0" autoLine="0" autoPict="0">
                <anchor moveWithCells="1">
                  <from>
                    <xdr:col>9</xdr:col>
                    <xdr:colOff>487680</xdr:colOff>
                    <xdr:row>352</xdr:row>
                    <xdr:rowOff>15240</xdr:rowOff>
                  </from>
                  <to>
                    <xdr:col>10</xdr:col>
                    <xdr:colOff>91440</xdr:colOff>
                    <xdr:row>353</xdr:row>
                    <xdr:rowOff>7620</xdr:rowOff>
                  </to>
                </anchor>
              </controlPr>
            </control>
          </mc:Choice>
        </mc:AlternateContent>
        <mc:AlternateContent xmlns:mc="http://schemas.openxmlformats.org/markup-compatibility/2006">
          <mc:Choice Requires="x14">
            <control shapeId="12872" r:id="rId524" name="Check Box 584">
              <controlPr defaultSize="0" autoFill="0" autoLine="0" autoPict="0">
                <anchor moveWithCells="1">
                  <from>
                    <xdr:col>9</xdr:col>
                    <xdr:colOff>487680</xdr:colOff>
                    <xdr:row>350</xdr:row>
                    <xdr:rowOff>22860</xdr:rowOff>
                  </from>
                  <to>
                    <xdr:col>10</xdr:col>
                    <xdr:colOff>121920</xdr:colOff>
                    <xdr:row>351</xdr:row>
                    <xdr:rowOff>15240</xdr:rowOff>
                  </to>
                </anchor>
              </controlPr>
            </control>
          </mc:Choice>
        </mc:AlternateContent>
        <mc:AlternateContent xmlns:mc="http://schemas.openxmlformats.org/markup-compatibility/2006">
          <mc:Choice Requires="x14">
            <control shapeId="12873" r:id="rId525" name="Check Box 585">
              <controlPr defaultSize="0" autoFill="0" autoLine="0" autoPict="0">
                <anchor moveWithCells="1">
                  <from>
                    <xdr:col>9</xdr:col>
                    <xdr:colOff>487680</xdr:colOff>
                    <xdr:row>351</xdr:row>
                    <xdr:rowOff>22860</xdr:rowOff>
                  </from>
                  <to>
                    <xdr:col>10</xdr:col>
                    <xdr:colOff>121920</xdr:colOff>
                    <xdr:row>352</xdr:row>
                    <xdr:rowOff>15240</xdr:rowOff>
                  </to>
                </anchor>
              </controlPr>
            </control>
          </mc:Choice>
        </mc:AlternateContent>
        <mc:AlternateContent xmlns:mc="http://schemas.openxmlformats.org/markup-compatibility/2006">
          <mc:Choice Requires="x14">
            <control shapeId="12874" r:id="rId526" name="Check Box 586">
              <controlPr defaultSize="0" autoFill="0" autoLine="0" autoPict="0">
                <anchor moveWithCells="1">
                  <from>
                    <xdr:col>9</xdr:col>
                    <xdr:colOff>510540</xdr:colOff>
                    <xdr:row>357</xdr:row>
                    <xdr:rowOff>0</xdr:rowOff>
                  </from>
                  <to>
                    <xdr:col>10</xdr:col>
                    <xdr:colOff>114300</xdr:colOff>
                    <xdr:row>357</xdr:row>
                    <xdr:rowOff>243840</xdr:rowOff>
                  </to>
                </anchor>
              </controlPr>
            </control>
          </mc:Choice>
        </mc:AlternateContent>
        <mc:AlternateContent xmlns:mc="http://schemas.openxmlformats.org/markup-compatibility/2006">
          <mc:Choice Requires="x14">
            <control shapeId="12875" r:id="rId527" name="Check Box 587">
              <controlPr defaultSize="0" autoFill="0" autoLine="0" autoPict="0">
                <anchor moveWithCells="1">
                  <from>
                    <xdr:col>9</xdr:col>
                    <xdr:colOff>510540</xdr:colOff>
                    <xdr:row>358</xdr:row>
                    <xdr:rowOff>0</xdr:rowOff>
                  </from>
                  <to>
                    <xdr:col>10</xdr:col>
                    <xdr:colOff>114300</xdr:colOff>
                    <xdr:row>358</xdr:row>
                    <xdr:rowOff>243840</xdr:rowOff>
                  </to>
                </anchor>
              </controlPr>
            </control>
          </mc:Choice>
        </mc:AlternateContent>
        <mc:AlternateContent xmlns:mc="http://schemas.openxmlformats.org/markup-compatibility/2006">
          <mc:Choice Requires="x14">
            <control shapeId="12886" r:id="rId528" name="Check Box 598">
              <controlPr defaultSize="0" autoFill="0" autoLine="0" autoPict="0">
                <anchor moveWithCells="1">
                  <from>
                    <xdr:col>9</xdr:col>
                    <xdr:colOff>495300</xdr:colOff>
                    <xdr:row>374</xdr:row>
                    <xdr:rowOff>243840</xdr:rowOff>
                  </from>
                  <to>
                    <xdr:col>10</xdr:col>
                    <xdr:colOff>99060</xdr:colOff>
                    <xdr:row>375</xdr:row>
                    <xdr:rowOff>236220</xdr:rowOff>
                  </to>
                </anchor>
              </controlPr>
            </control>
          </mc:Choice>
        </mc:AlternateContent>
        <mc:AlternateContent xmlns:mc="http://schemas.openxmlformats.org/markup-compatibility/2006">
          <mc:Choice Requires="x14">
            <control shapeId="12887" r:id="rId529" name="Check Box 599">
              <controlPr defaultSize="0" autoFill="0" autoLine="0" autoPict="0">
                <anchor moveWithCells="1">
                  <from>
                    <xdr:col>9</xdr:col>
                    <xdr:colOff>495300</xdr:colOff>
                    <xdr:row>374</xdr:row>
                    <xdr:rowOff>243840</xdr:rowOff>
                  </from>
                  <to>
                    <xdr:col>10</xdr:col>
                    <xdr:colOff>99060</xdr:colOff>
                    <xdr:row>375</xdr:row>
                    <xdr:rowOff>236220</xdr:rowOff>
                  </to>
                </anchor>
              </controlPr>
            </control>
          </mc:Choice>
        </mc:AlternateContent>
        <mc:AlternateContent xmlns:mc="http://schemas.openxmlformats.org/markup-compatibility/2006">
          <mc:Choice Requires="x14">
            <control shapeId="12888" r:id="rId530" name="Check Box 600">
              <controlPr defaultSize="0" autoFill="0" autoLine="0" autoPict="0">
                <anchor moveWithCells="1">
                  <from>
                    <xdr:col>9</xdr:col>
                    <xdr:colOff>495300</xdr:colOff>
                    <xdr:row>375</xdr:row>
                    <xdr:rowOff>243840</xdr:rowOff>
                  </from>
                  <to>
                    <xdr:col>10</xdr:col>
                    <xdr:colOff>99060</xdr:colOff>
                    <xdr:row>376</xdr:row>
                    <xdr:rowOff>236220</xdr:rowOff>
                  </to>
                </anchor>
              </controlPr>
            </control>
          </mc:Choice>
        </mc:AlternateContent>
        <mc:AlternateContent xmlns:mc="http://schemas.openxmlformats.org/markup-compatibility/2006">
          <mc:Choice Requires="x14">
            <control shapeId="12889" r:id="rId531" name="Check Box 601">
              <controlPr defaultSize="0" autoFill="0" autoLine="0" autoPict="0">
                <anchor moveWithCells="1">
                  <from>
                    <xdr:col>9</xdr:col>
                    <xdr:colOff>495300</xdr:colOff>
                    <xdr:row>375</xdr:row>
                    <xdr:rowOff>243840</xdr:rowOff>
                  </from>
                  <to>
                    <xdr:col>10</xdr:col>
                    <xdr:colOff>99060</xdr:colOff>
                    <xdr:row>376</xdr:row>
                    <xdr:rowOff>236220</xdr:rowOff>
                  </to>
                </anchor>
              </controlPr>
            </control>
          </mc:Choice>
        </mc:AlternateContent>
        <mc:AlternateContent xmlns:mc="http://schemas.openxmlformats.org/markup-compatibility/2006">
          <mc:Choice Requires="x14">
            <control shapeId="12890" r:id="rId532" name="Check Box 602">
              <controlPr defaultSize="0" autoFill="0" autoLine="0" autoPict="0">
                <anchor moveWithCells="1">
                  <from>
                    <xdr:col>9</xdr:col>
                    <xdr:colOff>495300</xdr:colOff>
                    <xdr:row>376</xdr:row>
                    <xdr:rowOff>243840</xdr:rowOff>
                  </from>
                  <to>
                    <xdr:col>10</xdr:col>
                    <xdr:colOff>99060</xdr:colOff>
                    <xdr:row>377</xdr:row>
                    <xdr:rowOff>236220</xdr:rowOff>
                  </to>
                </anchor>
              </controlPr>
            </control>
          </mc:Choice>
        </mc:AlternateContent>
        <mc:AlternateContent xmlns:mc="http://schemas.openxmlformats.org/markup-compatibility/2006">
          <mc:Choice Requires="x14">
            <control shapeId="12891" r:id="rId533" name="Check Box 603">
              <controlPr defaultSize="0" autoFill="0" autoLine="0" autoPict="0">
                <anchor moveWithCells="1">
                  <from>
                    <xdr:col>9</xdr:col>
                    <xdr:colOff>495300</xdr:colOff>
                    <xdr:row>376</xdr:row>
                    <xdr:rowOff>243840</xdr:rowOff>
                  </from>
                  <to>
                    <xdr:col>10</xdr:col>
                    <xdr:colOff>99060</xdr:colOff>
                    <xdr:row>377</xdr:row>
                    <xdr:rowOff>236220</xdr:rowOff>
                  </to>
                </anchor>
              </controlPr>
            </control>
          </mc:Choice>
        </mc:AlternateContent>
        <mc:AlternateContent xmlns:mc="http://schemas.openxmlformats.org/markup-compatibility/2006">
          <mc:Choice Requires="x14">
            <control shapeId="12892" r:id="rId534" name="Check Box 604">
              <controlPr defaultSize="0" autoFill="0" autoLine="0" autoPict="0">
                <anchor moveWithCells="1">
                  <from>
                    <xdr:col>9</xdr:col>
                    <xdr:colOff>495300</xdr:colOff>
                    <xdr:row>377</xdr:row>
                    <xdr:rowOff>243840</xdr:rowOff>
                  </from>
                  <to>
                    <xdr:col>10</xdr:col>
                    <xdr:colOff>99060</xdr:colOff>
                    <xdr:row>378</xdr:row>
                    <xdr:rowOff>236220</xdr:rowOff>
                  </to>
                </anchor>
              </controlPr>
            </control>
          </mc:Choice>
        </mc:AlternateContent>
        <mc:AlternateContent xmlns:mc="http://schemas.openxmlformats.org/markup-compatibility/2006">
          <mc:Choice Requires="x14">
            <control shapeId="12893" r:id="rId535" name="Check Box 605">
              <controlPr defaultSize="0" autoFill="0" autoLine="0" autoPict="0">
                <anchor moveWithCells="1">
                  <from>
                    <xdr:col>9</xdr:col>
                    <xdr:colOff>495300</xdr:colOff>
                    <xdr:row>377</xdr:row>
                    <xdr:rowOff>243840</xdr:rowOff>
                  </from>
                  <to>
                    <xdr:col>10</xdr:col>
                    <xdr:colOff>99060</xdr:colOff>
                    <xdr:row>378</xdr:row>
                    <xdr:rowOff>236220</xdr:rowOff>
                  </to>
                </anchor>
              </controlPr>
            </control>
          </mc:Choice>
        </mc:AlternateContent>
        <mc:AlternateContent xmlns:mc="http://schemas.openxmlformats.org/markup-compatibility/2006">
          <mc:Choice Requires="x14">
            <control shapeId="12894" r:id="rId536" name="Check Box 606">
              <controlPr defaultSize="0" autoFill="0" autoLine="0" autoPict="0">
                <anchor moveWithCells="1">
                  <from>
                    <xdr:col>9</xdr:col>
                    <xdr:colOff>495300</xdr:colOff>
                    <xdr:row>378</xdr:row>
                    <xdr:rowOff>243840</xdr:rowOff>
                  </from>
                  <to>
                    <xdr:col>10</xdr:col>
                    <xdr:colOff>99060</xdr:colOff>
                    <xdr:row>379</xdr:row>
                    <xdr:rowOff>236220</xdr:rowOff>
                  </to>
                </anchor>
              </controlPr>
            </control>
          </mc:Choice>
        </mc:AlternateContent>
        <mc:AlternateContent xmlns:mc="http://schemas.openxmlformats.org/markup-compatibility/2006">
          <mc:Choice Requires="x14">
            <control shapeId="12895" r:id="rId537" name="Check Box 607">
              <controlPr defaultSize="0" autoFill="0" autoLine="0" autoPict="0">
                <anchor moveWithCells="1">
                  <from>
                    <xdr:col>9</xdr:col>
                    <xdr:colOff>495300</xdr:colOff>
                    <xdr:row>378</xdr:row>
                    <xdr:rowOff>243840</xdr:rowOff>
                  </from>
                  <to>
                    <xdr:col>10</xdr:col>
                    <xdr:colOff>99060</xdr:colOff>
                    <xdr:row>379</xdr:row>
                    <xdr:rowOff>236220</xdr:rowOff>
                  </to>
                </anchor>
              </controlPr>
            </control>
          </mc:Choice>
        </mc:AlternateContent>
        <mc:AlternateContent xmlns:mc="http://schemas.openxmlformats.org/markup-compatibility/2006">
          <mc:Choice Requires="x14">
            <control shapeId="12896" r:id="rId538" name="Check Box 608">
              <controlPr defaultSize="0" autoFill="0" autoLine="0" autoPict="0">
                <anchor moveWithCells="1">
                  <from>
                    <xdr:col>9</xdr:col>
                    <xdr:colOff>495300</xdr:colOff>
                    <xdr:row>379</xdr:row>
                    <xdr:rowOff>243840</xdr:rowOff>
                  </from>
                  <to>
                    <xdr:col>10</xdr:col>
                    <xdr:colOff>99060</xdr:colOff>
                    <xdr:row>380</xdr:row>
                    <xdr:rowOff>236220</xdr:rowOff>
                  </to>
                </anchor>
              </controlPr>
            </control>
          </mc:Choice>
        </mc:AlternateContent>
        <mc:AlternateContent xmlns:mc="http://schemas.openxmlformats.org/markup-compatibility/2006">
          <mc:Choice Requires="x14">
            <control shapeId="12897" r:id="rId539" name="Check Box 609">
              <controlPr defaultSize="0" autoFill="0" autoLine="0" autoPict="0">
                <anchor moveWithCells="1">
                  <from>
                    <xdr:col>9</xdr:col>
                    <xdr:colOff>495300</xdr:colOff>
                    <xdr:row>379</xdr:row>
                    <xdr:rowOff>243840</xdr:rowOff>
                  </from>
                  <to>
                    <xdr:col>10</xdr:col>
                    <xdr:colOff>99060</xdr:colOff>
                    <xdr:row>380</xdr:row>
                    <xdr:rowOff>236220</xdr:rowOff>
                  </to>
                </anchor>
              </controlPr>
            </control>
          </mc:Choice>
        </mc:AlternateContent>
        <mc:AlternateContent xmlns:mc="http://schemas.openxmlformats.org/markup-compatibility/2006">
          <mc:Choice Requires="x14">
            <control shapeId="12898" r:id="rId540" name="Check Box 610">
              <controlPr defaultSize="0" autoFill="0" autoLine="0" autoPict="0">
                <anchor moveWithCells="1">
                  <from>
                    <xdr:col>9</xdr:col>
                    <xdr:colOff>495300</xdr:colOff>
                    <xdr:row>380</xdr:row>
                    <xdr:rowOff>243840</xdr:rowOff>
                  </from>
                  <to>
                    <xdr:col>10</xdr:col>
                    <xdr:colOff>99060</xdr:colOff>
                    <xdr:row>381</xdr:row>
                    <xdr:rowOff>236220</xdr:rowOff>
                  </to>
                </anchor>
              </controlPr>
            </control>
          </mc:Choice>
        </mc:AlternateContent>
        <mc:AlternateContent xmlns:mc="http://schemas.openxmlformats.org/markup-compatibility/2006">
          <mc:Choice Requires="x14">
            <control shapeId="12899" r:id="rId541" name="Check Box 611">
              <controlPr defaultSize="0" autoFill="0" autoLine="0" autoPict="0">
                <anchor moveWithCells="1">
                  <from>
                    <xdr:col>9</xdr:col>
                    <xdr:colOff>495300</xdr:colOff>
                    <xdr:row>380</xdr:row>
                    <xdr:rowOff>243840</xdr:rowOff>
                  </from>
                  <to>
                    <xdr:col>10</xdr:col>
                    <xdr:colOff>99060</xdr:colOff>
                    <xdr:row>381</xdr:row>
                    <xdr:rowOff>236220</xdr:rowOff>
                  </to>
                </anchor>
              </controlPr>
            </control>
          </mc:Choice>
        </mc:AlternateContent>
        <mc:AlternateContent xmlns:mc="http://schemas.openxmlformats.org/markup-compatibility/2006">
          <mc:Choice Requires="x14">
            <control shapeId="12900" r:id="rId542" name="Check Box 612">
              <controlPr defaultSize="0" autoFill="0" autoLine="0" autoPict="0">
                <anchor moveWithCells="1">
                  <from>
                    <xdr:col>9</xdr:col>
                    <xdr:colOff>495300</xdr:colOff>
                    <xdr:row>381</xdr:row>
                    <xdr:rowOff>243840</xdr:rowOff>
                  </from>
                  <to>
                    <xdr:col>10</xdr:col>
                    <xdr:colOff>99060</xdr:colOff>
                    <xdr:row>382</xdr:row>
                    <xdr:rowOff>236220</xdr:rowOff>
                  </to>
                </anchor>
              </controlPr>
            </control>
          </mc:Choice>
        </mc:AlternateContent>
        <mc:AlternateContent xmlns:mc="http://schemas.openxmlformats.org/markup-compatibility/2006">
          <mc:Choice Requires="x14">
            <control shapeId="12901" r:id="rId543" name="Check Box 613">
              <controlPr defaultSize="0" autoFill="0" autoLine="0" autoPict="0">
                <anchor moveWithCells="1">
                  <from>
                    <xdr:col>9</xdr:col>
                    <xdr:colOff>495300</xdr:colOff>
                    <xdr:row>381</xdr:row>
                    <xdr:rowOff>243840</xdr:rowOff>
                  </from>
                  <to>
                    <xdr:col>10</xdr:col>
                    <xdr:colOff>99060</xdr:colOff>
                    <xdr:row>382</xdr:row>
                    <xdr:rowOff>236220</xdr:rowOff>
                  </to>
                </anchor>
              </controlPr>
            </control>
          </mc:Choice>
        </mc:AlternateContent>
        <mc:AlternateContent xmlns:mc="http://schemas.openxmlformats.org/markup-compatibility/2006">
          <mc:Choice Requires="x14">
            <control shapeId="12902" r:id="rId544" name="Check Box 614">
              <controlPr defaultSize="0" autoFill="0" autoLine="0" autoPict="0">
                <anchor moveWithCells="1">
                  <from>
                    <xdr:col>9</xdr:col>
                    <xdr:colOff>495300</xdr:colOff>
                    <xdr:row>382</xdr:row>
                    <xdr:rowOff>243840</xdr:rowOff>
                  </from>
                  <to>
                    <xdr:col>10</xdr:col>
                    <xdr:colOff>99060</xdr:colOff>
                    <xdr:row>383</xdr:row>
                    <xdr:rowOff>236220</xdr:rowOff>
                  </to>
                </anchor>
              </controlPr>
            </control>
          </mc:Choice>
        </mc:AlternateContent>
        <mc:AlternateContent xmlns:mc="http://schemas.openxmlformats.org/markup-compatibility/2006">
          <mc:Choice Requires="x14">
            <control shapeId="12903" r:id="rId545" name="Check Box 615">
              <controlPr defaultSize="0" autoFill="0" autoLine="0" autoPict="0">
                <anchor moveWithCells="1">
                  <from>
                    <xdr:col>9</xdr:col>
                    <xdr:colOff>495300</xdr:colOff>
                    <xdr:row>382</xdr:row>
                    <xdr:rowOff>243840</xdr:rowOff>
                  </from>
                  <to>
                    <xdr:col>10</xdr:col>
                    <xdr:colOff>99060</xdr:colOff>
                    <xdr:row>383</xdr:row>
                    <xdr:rowOff>236220</xdr:rowOff>
                  </to>
                </anchor>
              </controlPr>
            </control>
          </mc:Choice>
        </mc:AlternateContent>
        <mc:AlternateContent xmlns:mc="http://schemas.openxmlformats.org/markup-compatibility/2006">
          <mc:Choice Requires="x14">
            <control shapeId="12904" r:id="rId546" name="Check Box 616">
              <controlPr defaultSize="0" autoFill="0" autoLine="0" autoPict="0">
                <anchor moveWithCells="1">
                  <from>
                    <xdr:col>9</xdr:col>
                    <xdr:colOff>495300</xdr:colOff>
                    <xdr:row>383</xdr:row>
                    <xdr:rowOff>243840</xdr:rowOff>
                  </from>
                  <to>
                    <xdr:col>10</xdr:col>
                    <xdr:colOff>99060</xdr:colOff>
                    <xdr:row>384</xdr:row>
                    <xdr:rowOff>236220</xdr:rowOff>
                  </to>
                </anchor>
              </controlPr>
            </control>
          </mc:Choice>
        </mc:AlternateContent>
        <mc:AlternateContent xmlns:mc="http://schemas.openxmlformats.org/markup-compatibility/2006">
          <mc:Choice Requires="x14">
            <control shapeId="12905" r:id="rId547" name="Check Box 617">
              <controlPr defaultSize="0" autoFill="0" autoLine="0" autoPict="0">
                <anchor moveWithCells="1">
                  <from>
                    <xdr:col>9</xdr:col>
                    <xdr:colOff>495300</xdr:colOff>
                    <xdr:row>383</xdr:row>
                    <xdr:rowOff>243840</xdr:rowOff>
                  </from>
                  <to>
                    <xdr:col>10</xdr:col>
                    <xdr:colOff>99060</xdr:colOff>
                    <xdr:row>384</xdr:row>
                    <xdr:rowOff>236220</xdr:rowOff>
                  </to>
                </anchor>
              </controlPr>
            </control>
          </mc:Choice>
        </mc:AlternateContent>
        <mc:AlternateContent xmlns:mc="http://schemas.openxmlformats.org/markup-compatibility/2006">
          <mc:Choice Requires="x14">
            <control shapeId="12906" r:id="rId548" name="Check Box 618">
              <controlPr defaultSize="0" autoFill="0" autoLine="0" autoPict="0">
                <anchor moveWithCells="1">
                  <from>
                    <xdr:col>9</xdr:col>
                    <xdr:colOff>495300</xdr:colOff>
                    <xdr:row>384</xdr:row>
                    <xdr:rowOff>243840</xdr:rowOff>
                  </from>
                  <to>
                    <xdr:col>10</xdr:col>
                    <xdr:colOff>99060</xdr:colOff>
                    <xdr:row>385</xdr:row>
                    <xdr:rowOff>236220</xdr:rowOff>
                  </to>
                </anchor>
              </controlPr>
            </control>
          </mc:Choice>
        </mc:AlternateContent>
        <mc:AlternateContent xmlns:mc="http://schemas.openxmlformats.org/markup-compatibility/2006">
          <mc:Choice Requires="x14">
            <control shapeId="12907" r:id="rId549" name="Check Box 619">
              <controlPr defaultSize="0" autoFill="0" autoLine="0" autoPict="0">
                <anchor moveWithCells="1">
                  <from>
                    <xdr:col>9</xdr:col>
                    <xdr:colOff>495300</xdr:colOff>
                    <xdr:row>384</xdr:row>
                    <xdr:rowOff>243840</xdr:rowOff>
                  </from>
                  <to>
                    <xdr:col>10</xdr:col>
                    <xdr:colOff>99060</xdr:colOff>
                    <xdr:row>385</xdr:row>
                    <xdr:rowOff>236220</xdr:rowOff>
                  </to>
                </anchor>
              </controlPr>
            </control>
          </mc:Choice>
        </mc:AlternateContent>
        <mc:AlternateContent xmlns:mc="http://schemas.openxmlformats.org/markup-compatibility/2006">
          <mc:Choice Requires="x14">
            <control shapeId="12908" r:id="rId550" name="Check Box 620">
              <controlPr defaultSize="0" autoFill="0" autoLine="0" autoPict="0">
                <anchor moveWithCells="1">
                  <from>
                    <xdr:col>9</xdr:col>
                    <xdr:colOff>495300</xdr:colOff>
                    <xdr:row>385</xdr:row>
                    <xdr:rowOff>243840</xdr:rowOff>
                  </from>
                  <to>
                    <xdr:col>10</xdr:col>
                    <xdr:colOff>99060</xdr:colOff>
                    <xdr:row>386</xdr:row>
                    <xdr:rowOff>236220</xdr:rowOff>
                  </to>
                </anchor>
              </controlPr>
            </control>
          </mc:Choice>
        </mc:AlternateContent>
        <mc:AlternateContent xmlns:mc="http://schemas.openxmlformats.org/markup-compatibility/2006">
          <mc:Choice Requires="x14">
            <control shapeId="12909" r:id="rId551" name="Check Box 621">
              <controlPr defaultSize="0" autoFill="0" autoLine="0" autoPict="0">
                <anchor moveWithCells="1">
                  <from>
                    <xdr:col>9</xdr:col>
                    <xdr:colOff>495300</xdr:colOff>
                    <xdr:row>385</xdr:row>
                    <xdr:rowOff>243840</xdr:rowOff>
                  </from>
                  <to>
                    <xdr:col>10</xdr:col>
                    <xdr:colOff>99060</xdr:colOff>
                    <xdr:row>386</xdr:row>
                    <xdr:rowOff>236220</xdr:rowOff>
                  </to>
                </anchor>
              </controlPr>
            </control>
          </mc:Choice>
        </mc:AlternateContent>
        <mc:AlternateContent xmlns:mc="http://schemas.openxmlformats.org/markup-compatibility/2006">
          <mc:Choice Requires="x14">
            <control shapeId="12910" r:id="rId552" name="Check Box 622">
              <controlPr defaultSize="0" autoFill="0" autoLine="0" autoPict="0">
                <anchor moveWithCells="1">
                  <from>
                    <xdr:col>9</xdr:col>
                    <xdr:colOff>495300</xdr:colOff>
                    <xdr:row>386</xdr:row>
                    <xdr:rowOff>243840</xdr:rowOff>
                  </from>
                  <to>
                    <xdr:col>10</xdr:col>
                    <xdr:colOff>99060</xdr:colOff>
                    <xdr:row>387</xdr:row>
                    <xdr:rowOff>236220</xdr:rowOff>
                  </to>
                </anchor>
              </controlPr>
            </control>
          </mc:Choice>
        </mc:AlternateContent>
        <mc:AlternateContent xmlns:mc="http://schemas.openxmlformats.org/markup-compatibility/2006">
          <mc:Choice Requires="x14">
            <control shapeId="12911" r:id="rId553" name="Check Box 623">
              <controlPr defaultSize="0" autoFill="0" autoLine="0" autoPict="0">
                <anchor moveWithCells="1">
                  <from>
                    <xdr:col>9</xdr:col>
                    <xdr:colOff>495300</xdr:colOff>
                    <xdr:row>386</xdr:row>
                    <xdr:rowOff>243840</xdr:rowOff>
                  </from>
                  <to>
                    <xdr:col>10</xdr:col>
                    <xdr:colOff>99060</xdr:colOff>
                    <xdr:row>387</xdr:row>
                    <xdr:rowOff>236220</xdr:rowOff>
                  </to>
                </anchor>
              </controlPr>
            </control>
          </mc:Choice>
        </mc:AlternateContent>
        <mc:AlternateContent xmlns:mc="http://schemas.openxmlformats.org/markup-compatibility/2006">
          <mc:Choice Requires="x14">
            <control shapeId="12914" r:id="rId554" name="Check Box 626">
              <controlPr defaultSize="0" autoFill="0" autoLine="0" autoPict="0">
                <anchor moveWithCells="1">
                  <from>
                    <xdr:col>9</xdr:col>
                    <xdr:colOff>495300</xdr:colOff>
                    <xdr:row>391</xdr:row>
                    <xdr:rowOff>0</xdr:rowOff>
                  </from>
                  <to>
                    <xdr:col>10</xdr:col>
                    <xdr:colOff>99060</xdr:colOff>
                    <xdr:row>391</xdr:row>
                    <xdr:rowOff>243840</xdr:rowOff>
                  </to>
                </anchor>
              </controlPr>
            </control>
          </mc:Choice>
        </mc:AlternateContent>
        <mc:AlternateContent xmlns:mc="http://schemas.openxmlformats.org/markup-compatibility/2006">
          <mc:Choice Requires="x14">
            <control shapeId="12915" r:id="rId555" name="Check Box 627">
              <controlPr defaultSize="0" autoFill="0" autoLine="0" autoPict="0">
                <anchor moveWithCells="1">
                  <from>
                    <xdr:col>9</xdr:col>
                    <xdr:colOff>495300</xdr:colOff>
                    <xdr:row>391</xdr:row>
                    <xdr:rowOff>0</xdr:rowOff>
                  </from>
                  <to>
                    <xdr:col>10</xdr:col>
                    <xdr:colOff>99060</xdr:colOff>
                    <xdr:row>391</xdr:row>
                    <xdr:rowOff>243840</xdr:rowOff>
                  </to>
                </anchor>
              </controlPr>
            </control>
          </mc:Choice>
        </mc:AlternateContent>
        <mc:AlternateContent xmlns:mc="http://schemas.openxmlformats.org/markup-compatibility/2006">
          <mc:Choice Requires="x14">
            <control shapeId="12916" r:id="rId556" name="Check Box 628">
              <controlPr defaultSize="0" autoFill="0" autoLine="0" autoPict="0">
                <anchor moveWithCells="1">
                  <from>
                    <xdr:col>9</xdr:col>
                    <xdr:colOff>495300</xdr:colOff>
                    <xdr:row>391</xdr:row>
                    <xdr:rowOff>0</xdr:rowOff>
                  </from>
                  <to>
                    <xdr:col>10</xdr:col>
                    <xdr:colOff>99060</xdr:colOff>
                    <xdr:row>391</xdr:row>
                    <xdr:rowOff>243840</xdr:rowOff>
                  </to>
                </anchor>
              </controlPr>
            </control>
          </mc:Choice>
        </mc:AlternateContent>
        <mc:AlternateContent xmlns:mc="http://schemas.openxmlformats.org/markup-compatibility/2006">
          <mc:Choice Requires="x14">
            <control shapeId="12917" r:id="rId557" name="Check Box 629">
              <controlPr defaultSize="0" autoFill="0" autoLine="0" autoPict="0">
                <anchor moveWithCells="1">
                  <from>
                    <xdr:col>9</xdr:col>
                    <xdr:colOff>495300</xdr:colOff>
                    <xdr:row>391</xdr:row>
                    <xdr:rowOff>0</xdr:rowOff>
                  </from>
                  <to>
                    <xdr:col>10</xdr:col>
                    <xdr:colOff>99060</xdr:colOff>
                    <xdr:row>391</xdr:row>
                    <xdr:rowOff>243840</xdr:rowOff>
                  </to>
                </anchor>
              </controlPr>
            </control>
          </mc:Choice>
        </mc:AlternateContent>
        <mc:AlternateContent xmlns:mc="http://schemas.openxmlformats.org/markup-compatibility/2006">
          <mc:Choice Requires="x14">
            <control shapeId="12918" r:id="rId558" name="Check Box 630">
              <controlPr defaultSize="0" autoFill="0" autoLine="0" autoPict="0">
                <anchor moveWithCells="1">
                  <from>
                    <xdr:col>9</xdr:col>
                    <xdr:colOff>495300</xdr:colOff>
                    <xdr:row>392</xdr:row>
                    <xdr:rowOff>0</xdr:rowOff>
                  </from>
                  <to>
                    <xdr:col>10</xdr:col>
                    <xdr:colOff>99060</xdr:colOff>
                    <xdr:row>392</xdr:row>
                    <xdr:rowOff>243840</xdr:rowOff>
                  </to>
                </anchor>
              </controlPr>
            </control>
          </mc:Choice>
        </mc:AlternateContent>
        <mc:AlternateContent xmlns:mc="http://schemas.openxmlformats.org/markup-compatibility/2006">
          <mc:Choice Requires="x14">
            <control shapeId="12919" r:id="rId559" name="Check Box 631">
              <controlPr defaultSize="0" autoFill="0" autoLine="0" autoPict="0">
                <anchor moveWithCells="1">
                  <from>
                    <xdr:col>9</xdr:col>
                    <xdr:colOff>495300</xdr:colOff>
                    <xdr:row>392</xdr:row>
                    <xdr:rowOff>0</xdr:rowOff>
                  </from>
                  <to>
                    <xdr:col>10</xdr:col>
                    <xdr:colOff>99060</xdr:colOff>
                    <xdr:row>392</xdr:row>
                    <xdr:rowOff>243840</xdr:rowOff>
                  </to>
                </anchor>
              </controlPr>
            </control>
          </mc:Choice>
        </mc:AlternateContent>
        <mc:AlternateContent xmlns:mc="http://schemas.openxmlformats.org/markup-compatibility/2006">
          <mc:Choice Requires="x14">
            <control shapeId="12920" r:id="rId560" name="Check Box 632">
              <controlPr defaultSize="0" autoFill="0" autoLine="0" autoPict="0">
                <anchor moveWithCells="1">
                  <from>
                    <xdr:col>9</xdr:col>
                    <xdr:colOff>495300</xdr:colOff>
                    <xdr:row>392</xdr:row>
                    <xdr:rowOff>0</xdr:rowOff>
                  </from>
                  <to>
                    <xdr:col>10</xdr:col>
                    <xdr:colOff>99060</xdr:colOff>
                    <xdr:row>392</xdr:row>
                    <xdr:rowOff>243840</xdr:rowOff>
                  </to>
                </anchor>
              </controlPr>
            </control>
          </mc:Choice>
        </mc:AlternateContent>
        <mc:AlternateContent xmlns:mc="http://schemas.openxmlformats.org/markup-compatibility/2006">
          <mc:Choice Requires="x14">
            <control shapeId="12921" r:id="rId561" name="Check Box 633">
              <controlPr defaultSize="0" autoFill="0" autoLine="0" autoPict="0">
                <anchor moveWithCells="1">
                  <from>
                    <xdr:col>9</xdr:col>
                    <xdr:colOff>495300</xdr:colOff>
                    <xdr:row>392</xdr:row>
                    <xdr:rowOff>0</xdr:rowOff>
                  </from>
                  <to>
                    <xdr:col>10</xdr:col>
                    <xdr:colOff>99060</xdr:colOff>
                    <xdr:row>392</xdr:row>
                    <xdr:rowOff>243840</xdr:rowOff>
                  </to>
                </anchor>
              </controlPr>
            </control>
          </mc:Choice>
        </mc:AlternateContent>
        <mc:AlternateContent xmlns:mc="http://schemas.openxmlformats.org/markup-compatibility/2006">
          <mc:Choice Requires="x14">
            <control shapeId="12922" r:id="rId562" name="Check Box 634">
              <controlPr defaultSize="0" autoFill="0" autoLine="0" autoPict="0">
                <anchor moveWithCells="1">
                  <from>
                    <xdr:col>9</xdr:col>
                    <xdr:colOff>495300</xdr:colOff>
                    <xdr:row>393</xdr:row>
                    <xdr:rowOff>0</xdr:rowOff>
                  </from>
                  <to>
                    <xdr:col>10</xdr:col>
                    <xdr:colOff>99060</xdr:colOff>
                    <xdr:row>393</xdr:row>
                    <xdr:rowOff>243840</xdr:rowOff>
                  </to>
                </anchor>
              </controlPr>
            </control>
          </mc:Choice>
        </mc:AlternateContent>
        <mc:AlternateContent xmlns:mc="http://schemas.openxmlformats.org/markup-compatibility/2006">
          <mc:Choice Requires="x14">
            <control shapeId="12923" r:id="rId563" name="Check Box 635">
              <controlPr defaultSize="0" autoFill="0" autoLine="0" autoPict="0">
                <anchor moveWithCells="1">
                  <from>
                    <xdr:col>9</xdr:col>
                    <xdr:colOff>495300</xdr:colOff>
                    <xdr:row>393</xdr:row>
                    <xdr:rowOff>0</xdr:rowOff>
                  </from>
                  <to>
                    <xdr:col>10</xdr:col>
                    <xdr:colOff>99060</xdr:colOff>
                    <xdr:row>393</xdr:row>
                    <xdr:rowOff>243840</xdr:rowOff>
                  </to>
                </anchor>
              </controlPr>
            </control>
          </mc:Choice>
        </mc:AlternateContent>
        <mc:AlternateContent xmlns:mc="http://schemas.openxmlformats.org/markup-compatibility/2006">
          <mc:Choice Requires="x14">
            <control shapeId="12924" r:id="rId564" name="Check Box 636">
              <controlPr defaultSize="0" autoFill="0" autoLine="0" autoPict="0">
                <anchor moveWithCells="1">
                  <from>
                    <xdr:col>9</xdr:col>
                    <xdr:colOff>495300</xdr:colOff>
                    <xdr:row>393</xdr:row>
                    <xdr:rowOff>0</xdr:rowOff>
                  </from>
                  <to>
                    <xdr:col>10</xdr:col>
                    <xdr:colOff>99060</xdr:colOff>
                    <xdr:row>393</xdr:row>
                    <xdr:rowOff>243840</xdr:rowOff>
                  </to>
                </anchor>
              </controlPr>
            </control>
          </mc:Choice>
        </mc:AlternateContent>
        <mc:AlternateContent xmlns:mc="http://schemas.openxmlformats.org/markup-compatibility/2006">
          <mc:Choice Requires="x14">
            <control shapeId="12925" r:id="rId565" name="Check Box 637">
              <controlPr defaultSize="0" autoFill="0" autoLine="0" autoPict="0">
                <anchor moveWithCells="1">
                  <from>
                    <xdr:col>9</xdr:col>
                    <xdr:colOff>495300</xdr:colOff>
                    <xdr:row>393</xdr:row>
                    <xdr:rowOff>0</xdr:rowOff>
                  </from>
                  <to>
                    <xdr:col>10</xdr:col>
                    <xdr:colOff>99060</xdr:colOff>
                    <xdr:row>393</xdr:row>
                    <xdr:rowOff>243840</xdr:rowOff>
                  </to>
                </anchor>
              </controlPr>
            </control>
          </mc:Choice>
        </mc:AlternateContent>
        <mc:AlternateContent xmlns:mc="http://schemas.openxmlformats.org/markup-compatibility/2006">
          <mc:Choice Requires="x14">
            <control shapeId="12926" r:id="rId566" name="Check Box 638">
              <controlPr defaultSize="0" autoFill="0" autoLine="0" autoPict="0">
                <anchor moveWithCells="1">
                  <from>
                    <xdr:col>9</xdr:col>
                    <xdr:colOff>495300</xdr:colOff>
                    <xdr:row>394</xdr:row>
                    <xdr:rowOff>0</xdr:rowOff>
                  </from>
                  <to>
                    <xdr:col>10</xdr:col>
                    <xdr:colOff>99060</xdr:colOff>
                    <xdr:row>394</xdr:row>
                    <xdr:rowOff>243840</xdr:rowOff>
                  </to>
                </anchor>
              </controlPr>
            </control>
          </mc:Choice>
        </mc:AlternateContent>
        <mc:AlternateContent xmlns:mc="http://schemas.openxmlformats.org/markup-compatibility/2006">
          <mc:Choice Requires="x14">
            <control shapeId="12927" r:id="rId567" name="Check Box 639">
              <controlPr defaultSize="0" autoFill="0" autoLine="0" autoPict="0">
                <anchor moveWithCells="1">
                  <from>
                    <xdr:col>9</xdr:col>
                    <xdr:colOff>495300</xdr:colOff>
                    <xdr:row>394</xdr:row>
                    <xdr:rowOff>0</xdr:rowOff>
                  </from>
                  <to>
                    <xdr:col>10</xdr:col>
                    <xdr:colOff>99060</xdr:colOff>
                    <xdr:row>394</xdr:row>
                    <xdr:rowOff>243840</xdr:rowOff>
                  </to>
                </anchor>
              </controlPr>
            </control>
          </mc:Choice>
        </mc:AlternateContent>
        <mc:AlternateContent xmlns:mc="http://schemas.openxmlformats.org/markup-compatibility/2006">
          <mc:Choice Requires="x14">
            <control shapeId="12928" r:id="rId568" name="Check Box 640">
              <controlPr defaultSize="0" autoFill="0" autoLine="0" autoPict="0">
                <anchor moveWithCells="1">
                  <from>
                    <xdr:col>9</xdr:col>
                    <xdr:colOff>495300</xdr:colOff>
                    <xdr:row>394</xdr:row>
                    <xdr:rowOff>0</xdr:rowOff>
                  </from>
                  <to>
                    <xdr:col>10</xdr:col>
                    <xdr:colOff>99060</xdr:colOff>
                    <xdr:row>394</xdr:row>
                    <xdr:rowOff>243840</xdr:rowOff>
                  </to>
                </anchor>
              </controlPr>
            </control>
          </mc:Choice>
        </mc:AlternateContent>
        <mc:AlternateContent xmlns:mc="http://schemas.openxmlformats.org/markup-compatibility/2006">
          <mc:Choice Requires="x14">
            <control shapeId="12929" r:id="rId569" name="Check Box 641">
              <controlPr defaultSize="0" autoFill="0" autoLine="0" autoPict="0">
                <anchor moveWithCells="1">
                  <from>
                    <xdr:col>9</xdr:col>
                    <xdr:colOff>495300</xdr:colOff>
                    <xdr:row>394</xdr:row>
                    <xdr:rowOff>0</xdr:rowOff>
                  </from>
                  <to>
                    <xdr:col>10</xdr:col>
                    <xdr:colOff>99060</xdr:colOff>
                    <xdr:row>394</xdr:row>
                    <xdr:rowOff>243840</xdr:rowOff>
                  </to>
                </anchor>
              </controlPr>
            </control>
          </mc:Choice>
        </mc:AlternateContent>
        <mc:AlternateContent xmlns:mc="http://schemas.openxmlformats.org/markup-compatibility/2006">
          <mc:Choice Requires="x14">
            <control shapeId="12930" r:id="rId570" name="Check Box 642">
              <controlPr defaultSize="0" autoFill="0" autoLine="0" autoPict="0">
                <anchor moveWithCells="1">
                  <from>
                    <xdr:col>9</xdr:col>
                    <xdr:colOff>495300</xdr:colOff>
                    <xdr:row>395</xdr:row>
                    <xdr:rowOff>0</xdr:rowOff>
                  </from>
                  <to>
                    <xdr:col>10</xdr:col>
                    <xdr:colOff>99060</xdr:colOff>
                    <xdr:row>395</xdr:row>
                    <xdr:rowOff>243840</xdr:rowOff>
                  </to>
                </anchor>
              </controlPr>
            </control>
          </mc:Choice>
        </mc:AlternateContent>
        <mc:AlternateContent xmlns:mc="http://schemas.openxmlformats.org/markup-compatibility/2006">
          <mc:Choice Requires="x14">
            <control shapeId="12931" r:id="rId571" name="Check Box 643">
              <controlPr defaultSize="0" autoFill="0" autoLine="0" autoPict="0">
                <anchor moveWithCells="1">
                  <from>
                    <xdr:col>9</xdr:col>
                    <xdr:colOff>495300</xdr:colOff>
                    <xdr:row>395</xdr:row>
                    <xdr:rowOff>0</xdr:rowOff>
                  </from>
                  <to>
                    <xdr:col>10</xdr:col>
                    <xdr:colOff>99060</xdr:colOff>
                    <xdr:row>395</xdr:row>
                    <xdr:rowOff>243840</xdr:rowOff>
                  </to>
                </anchor>
              </controlPr>
            </control>
          </mc:Choice>
        </mc:AlternateContent>
        <mc:AlternateContent xmlns:mc="http://schemas.openxmlformats.org/markup-compatibility/2006">
          <mc:Choice Requires="x14">
            <control shapeId="12932" r:id="rId572" name="Check Box 644">
              <controlPr defaultSize="0" autoFill="0" autoLine="0" autoPict="0">
                <anchor moveWithCells="1">
                  <from>
                    <xdr:col>9</xdr:col>
                    <xdr:colOff>495300</xdr:colOff>
                    <xdr:row>395</xdr:row>
                    <xdr:rowOff>0</xdr:rowOff>
                  </from>
                  <to>
                    <xdr:col>10</xdr:col>
                    <xdr:colOff>99060</xdr:colOff>
                    <xdr:row>395</xdr:row>
                    <xdr:rowOff>243840</xdr:rowOff>
                  </to>
                </anchor>
              </controlPr>
            </control>
          </mc:Choice>
        </mc:AlternateContent>
        <mc:AlternateContent xmlns:mc="http://schemas.openxmlformats.org/markup-compatibility/2006">
          <mc:Choice Requires="x14">
            <control shapeId="12933" r:id="rId573" name="Check Box 645">
              <controlPr defaultSize="0" autoFill="0" autoLine="0" autoPict="0">
                <anchor moveWithCells="1">
                  <from>
                    <xdr:col>9</xdr:col>
                    <xdr:colOff>495300</xdr:colOff>
                    <xdr:row>395</xdr:row>
                    <xdr:rowOff>0</xdr:rowOff>
                  </from>
                  <to>
                    <xdr:col>10</xdr:col>
                    <xdr:colOff>99060</xdr:colOff>
                    <xdr:row>395</xdr:row>
                    <xdr:rowOff>243840</xdr:rowOff>
                  </to>
                </anchor>
              </controlPr>
            </control>
          </mc:Choice>
        </mc:AlternateContent>
        <mc:AlternateContent xmlns:mc="http://schemas.openxmlformats.org/markup-compatibility/2006">
          <mc:Choice Requires="x14">
            <control shapeId="12934" r:id="rId574" name="Check Box 646">
              <controlPr defaultSize="0" autoFill="0" autoLine="0" autoPict="0">
                <anchor moveWithCells="1">
                  <from>
                    <xdr:col>9</xdr:col>
                    <xdr:colOff>502920</xdr:colOff>
                    <xdr:row>398</xdr:row>
                    <xdr:rowOff>243840</xdr:rowOff>
                  </from>
                  <to>
                    <xdr:col>10</xdr:col>
                    <xdr:colOff>106680</xdr:colOff>
                    <xdr:row>399</xdr:row>
                    <xdr:rowOff>236220</xdr:rowOff>
                  </to>
                </anchor>
              </controlPr>
            </control>
          </mc:Choice>
        </mc:AlternateContent>
        <mc:AlternateContent xmlns:mc="http://schemas.openxmlformats.org/markup-compatibility/2006">
          <mc:Choice Requires="x14">
            <control shapeId="12935" r:id="rId575" name="Check Box 647">
              <controlPr defaultSize="0" autoFill="0" autoLine="0" autoPict="0">
                <anchor moveWithCells="1">
                  <from>
                    <xdr:col>9</xdr:col>
                    <xdr:colOff>502920</xdr:colOff>
                    <xdr:row>398</xdr:row>
                    <xdr:rowOff>243840</xdr:rowOff>
                  </from>
                  <to>
                    <xdr:col>10</xdr:col>
                    <xdr:colOff>106680</xdr:colOff>
                    <xdr:row>399</xdr:row>
                    <xdr:rowOff>236220</xdr:rowOff>
                  </to>
                </anchor>
              </controlPr>
            </control>
          </mc:Choice>
        </mc:AlternateContent>
        <mc:AlternateContent xmlns:mc="http://schemas.openxmlformats.org/markup-compatibility/2006">
          <mc:Choice Requires="x14">
            <control shapeId="12936" r:id="rId576" name="Check Box 648">
              <controlPr defaultSize="0" autoFill="0" autoLine="0" autoPict="0">
                <anchor moveWithCells="1">
                  <from>
                    <xdr:col>9</xdr:col>
                    <xdr:colOff>502920</xdr:colOff>
                    <xdr:row>398</xdr:row>
                    <xdr:rowOff>243840</xdr:rowOff>
                  </from>
                  <to>
                    <xdr:col>10</xdr:col>
                    <xdr:colOff>106680</xdr:colOff>
                    <xdr:row>399</xdr:row>
                    <xdr:rowOff>236220</xdr:rowOff>
                  </to>
                </anchor>
              </controlPr>
            </control>
          </mc:Choice>
        </mc:AlternateContent>
        <mc:AlternateContent xmlns:mc="http://schemas.openxmlformats.org/markup-compatibility/2006">
          <mc:Choice Requires="x14">
            <control shapeId="12937" r:id="rId577" name="Check Box 649">
              <controlPr defaultSize="0" autoFill="0" autoLine="0" autoPict="0">
                <anchor moveWithCells="1">
                  <from>
                    <xdr:col>9</xdr:col>
                    <xdr:colOff>502920</xdr:colOff>
                    <xdr:row>398</xdr:row>
                    <xdr:rowOff>243840</xdr:rowOff>
                  </from>
                  <to>
                    <xdr:col>10</xdr:col>
                    <xdr:colOff>106680</xdr:colOff>
                    <xdr:row>399</xdr:row>
                    <xdr:rowOff>236220</xdr:rowOff>
                  </to>
                </anchor>
              </controlPr>
            </control>
          </mc:Choice>
        </mc:AlternateContent>
        <mc:AlternateContent xmlns:mc="http://schemas.openxmlformats.org/markup-compatibility/2006">
          <mc:Choice Requires="x14">
            <control shapeId="12938" r:id="rId578" name="Check Box 650">
              <controlPr defaultSize="0" autoFill="0" autoLine="0" autoPict="0">
                <anchor moveWithCells="1">
                  <from>
                    <xdr:col>9</xdr:col>
                    <xdr:colOff>502920</xdr:colOff>
                    <xdr:row>399</xdr:row>
                    <xdr:rowOff>243840</xdr:rowOff>
                  </from>
                  <to>
                    <xdr:col>10</xdr:col>
                    <xdr:colOff>106680</xdr:colOff>
                    <xdr:row>400</xdr:row>
                    <xdr:rowOff>236220</xdr:rowOff>
                  </to>
                </anchor>
              </controlPr>
            </control>
          </mc:Choice>
        </mc:AlternateContent>
        <mc:AlternateContent xmlns:mc="http://schemas.openxmlformats.org/markup-compatibility/2006">
          <mc:Choice Requires="x14">
            <control shapeId="12939" r:id="rId579" name="Check Box 651">
              <controlPr defaultSize="0" autoFill="0" autoLine="0" autoPict="0">
                <anchor moveWithCells="1">
                  <from>
                    <xdr:col>9</xdr:col>
                    <xdr:colOff>502920</xdr:colOff>
                    <xdr:row>399</xdr:row>
                    <xdr:rowOff>243840</xdr:rowOff>
                  </from>
                  <to>
                    <xdr:col>10</xdr:col>
                    <xdr:colOff>106680</xdr:colOff>
                    <xdr:row>400</xdr:row>
                    <xdr:rowOff>236220</xdr:rowOff>
                  </to>
                </anchor>
              </controlPr>
            </control>
          </mc:Choice>
        </mc:AlternateContent>
        <mc:AlternateContent xmlns:mc="http://schemas.openxmlformats.org/markup-compatibility/2006">
          <mc:Choice Requires="x14">
            <control shapeId="12940" r:id="rId580" name="Check Box 652">
              <controlPr defaultSize="0" autoFill="0" autoLine="0" autoPict="0">
                <anchor moveWithCells="1">
                  <from>
                    <xdr:col>9</xdr:col>
                    <xdr:colOff>502920</xdr:colOff>
                    <xdr:row>399</xdr:row>
                    <xdr:rowOff>243840</xdr:rowOff>
                  </from>
                  <to>
                    <xdr:col>10</xdr:col>
                    <xdr:colOff>106680</xdr:colOff>
                    <xdr:row>400</xdr:row>
                    <xdr:rowOff>236220</xdr:rowOff>
                  </to>
                </anchor>
              </controlPr>
            </control>
          </mc:Choice>
        </mc:AlternateContent>
        <mc:AlternateContent xmlns:mc="http://schemas.openxmlformats.org/markup-compatibility/2006">
          <mc:Choice Requires="x14">
            <control shapeId="12941" r:id="rId581" name="Check Box 653">
              <controlPr defaultSize="0" autoFill="0" autoLine="0" autoPict="0">
                <anchor moveWithCells="1">
                  <from>
                    <xdr:col>9</xdr:col>
                    <xdr:colOff>502920</xdr:colOff>
                    <xdr:row>399</xdr:row>
                    <xdr:rowOff>243840</xdr:rowOff>
                  </from>
                  <to>
                    <xdr:col>10</xdr:col>
                    <xdr:colOff>106680</xdr:colOff>
                    <xdr:row>400</xdr:row>
                    <xdr:rowOff>236220</xdr:rowOff>
                  </to>
                </anchor>
              </controlPr>
            </control>
          </mc:Choice>
        </mc:AlternateContent>
        <mc:AlternateContent xmlns:mc="http://schemas.openxmlformats.org/markup-compatibility/2006">
          <mc:Choice Requires="x14">
            <control shapeId="12942" r:id="rId582" name="Check Box 654">
              <controlPr defaultSize="0" autoFill="0" autoLine="0" autoPict="0">
                <anchor moveWithCells="1">
                  <from>
                    <xdr:col>9</xdr:col>
                    <xdr:colOff>502920</xdr:colOff>
                    <xdr:row>400</xdr:row>
                    <xdr:rowOff>243840</xdr:rowOff>
                  </from>
                  <to>
                    <xdr:col>10</xdr:col>
                    <xdr:colOff>106680</xdr:colOff>
                    <xdr:row>401</xdr:row>
                    <xdr:rowOff>236220</xdr:rowOff>
                  </to>
                </anchor>
              </controlPr>
            </control>
          </mc:Choice>
        </mc:AlternateContent>
        <mc:AlternateContent xmlns:mc="http://schemas.openxmlformats.org/markup-compatibility/2006">
          <mc:Choice Requires="x14">
            <control shapeId="12943" r:id="rId583" name="Check Box 655">
              <controlPr defaultSize="0" autoFill="0" autoLine="0" autoPict="0">
                <anchor moveWithCells="1">
                  <from>
                    <xdr:col>9</xdr:col>
                    <xdr:colOff>502920</xdr:colOff>
                    <xdr:row>400</xdr:row>
                    <xdr:rowOff>243840</xdr:rowOff>
                  </from>
                  <to>
                    <xdr:col>10</xdr:col>
                    <xdr:colOff>106680</xdr:colOff>
                    <xdr:row>401</xdr:row>
                    <xdr:rowOff>236220</xdr:rowOff>
                  </to>
                </anchor>
              </controlPr>
            </control>
          </mc:Choice>
        </mc:AlternateContent>
        <mc:AlternateContent xmlns:mc="http://schemas.openxmlformats.org/markup-compatibility/2006">
          <mc:Choice Requires="x14">
            <control shapeId="12944" r:id="rId584" name="Check Box 656">
              <controlPr defaultSize="0" autoFill="0" autoLine="0" autoPict="0">
                <anchor moveWithCells="1">
                  <from>
                    <xdr:col>9</xdr:col>
                    <xdr:colOff>502920</xdr:colOff>
                    <xdr:row>400</xdr:row>
                    <xdr:rowOff>243840</xdr:rowOff>
                  </from>
                  <to>
                    <xdr:col>10</xdr:col>
                    <xdr:colOff>106680</xdr:colOff>
                    <xdr:row>401</xdr:row>
                    <xdr:rowOff>236220</xdr:rowOff>
                  </to>
                </anchor>
              </controlPr>
            </control>
          </mc:Choice>
        </mc:AlternateContent>
        <mc:AlternateContent xmlns:mc="http://schemas.openxmlformats.org/markup-compatibility/2006">
          <mc:Choice Requires="x14">
            <control shapeId="12945" r:id="rId585" name="Check Box 657">
              <controlPr defaultSize="0" autoFill="0" autoLine="0" autoPict="0">
                <anchor moveWithCells="1">
                  <from>
                    <xdr:col>9</xdr:col>
                    <xdr:colOff>502920</xdr:colOff>
                    <xdr:row>400</xdr:row>
                    <xdr:rowOff>243840</xdr:rowOff>
                  </from>
                  <to>
                    <xdr:col>10</xdr:col>
                    <xdr:colOff>106680</xdr:colOff>
                    <xdr:row>401</xdr:row>
                    <xdr:rowOff>236220</xdr:rowOff>
                  </to>
                </anchor>
              </controlPr>
            </control>
          </mc:Choice>
        </mc:AlternateContent>
        <mc:AlternateContent xmlns:mc="http://schemas.openxmlformats.org/markup-compatibility/2006">
          <mc:Choice Requires="x14">
            <control shapeId="12946" r:id="rId586" name="Check Box 658">
              <controlPr defaultSize="0" autoFill="0" autoLine="0" autoPict="0">
                <anchor moveWithCells="1">
                  <from>
                    <xdr:col>9</xdr:col>
                    <xdr:colOff>502920</xdr:colOff>
                    <xdr:row>401</xdr:row>
                    <xdr:rowOff>243840</xdr:rowOff>
                  </from>
                  <to>
                    <xdr:col>10</xdr:col>
                    <xdr:colOff>106680</xdr:colOff>
                    <xdr:row>402</xdr:row>
                    <xdr:rowOff>236220</xdr:rowOff>
                  </to>
                </anchor>
              </controlPr>
            </control>
          </mc:Choice>
        </mc:AlternateContent>
        <mc:AlternateContent xmlns:mc="http://schemas.openxmlformats.org/markup-compatibility/2006">
          <mc:Choice Requires="x14">
            <control shapeId="12947" r:id="rId587" name="Check Box 659">
              <controlPr defaultSize="0" autoFill="0" autoLine="0" autoPict="0">
                <anchor moveWithCells="1">
                  <from>
                    <xdr:col>9</xdr:col>
                    <xdr:colOff>502920</xdr:colOff>
                    <xdr:row>401</xdr:row>
                    <xdr:rowOff>243840</xdr:rowOff>
                  </from>
                  <to>
                    <xdr:col>10</xdr:col>
                    <xdr:colOff>106680</xdr:colOff>
                    <xdr:row>402</xdr:row>
                    <xdr:rowOff>236220</xdr:rowOff>
                  </to>
                </anchor>
              </controlPr>
            </control>
          </mc:Choice>
        </mc:AlternateContent>
        <mc:AlternateContent xmlns:mc="http://schemas.openxmlformats.org/markup-compatibility/2006">
          <mc:Choice Requires="x14">
            <control shapeId="12948" r:id="rId588" name="Check Box 660">
              <controlPr defaultSize="0" autoFill="0" autoLine="0" autoPict="0">
                <anchor moveWithCells="1">
                  <from>
                    <xdr:col>9</xdr:col>
                    <xdr:colOff>502920</xdr:colOff>
                    <xdr:row>401</xdr:row>
                    <xdr:rowOff>243840</xdr:rowOff>
                  </from>
                  <to>
                    <xdr:col>10</xdr:col>
                    <xdr:colOff>106680</xdr:colOff>
                    <xdr:row>402</xdr:row>
                    <xdr:rowOff>236220</xdr:rowOff>
                  </to>
                </anchor>
              </controlPr>
            </control>
          </mc:Choice>
        </mc:AlternateContent>
        <mc:AlternateContent xmlns:mc="http://schemas.openxmlformats.org/markup-compatibility/2006">
          <mc:Choice Requires="x14">
            <control shapeId="12949" r:id="rId589" name="Check Box 661">
              <controlPr defaultSize="0" autoFill="0" autoLine="0" autoPict="0">
                <anchor moveWithCells="1">
                  <from>
                    <xdr:col>9</xdr:col>
                    <xdr:colOff>502920</xdr:colOff>
                    <xdr:row>401</xdr:row>
                    <xdr:rowOff>243840</xdr:rowOff>
                  </from>
                  <to>
                    <xdr:col>10</xdr:col>
                    <xdr:colOff>106680</xdr:colOff>
                    <xdr:row>402</xdr:row>
                    <xdr:rowOff>236220</xdr:rowOff>
                  </to>
                </anchor>
              </controlPr>
            </control>
          </mc:Choice>
        </mc:AlternateContent>
        <mc:AlternateContent xmlns:mc="http://schemas.openxmlformats.org/markup-compatibility/2006">
          <mc:Choice Requires="x14">
            <control shapeId="12950" r:id="rId590" name="Check Box 662">
              <controlPr defaultSize="0" autoFill="0" autoLine="0" autoPict="0">
                <anchor moveWithCells="1">
                  <from>
                    <xdr:col>9</xdr:col>
                    <xdr:colOff>502920</xdr:colOff>
                    <xdr:row>402</xdr:row>
                    <xdr:rowOff>243840</xdr:rowOff>
                  </from>
                  <to>
                    <xdr:col>10</xdr:col>
                    <xdr:colOff>106680</xdr:colOff>
                    <xdr:row>403</xdr:row>
                    <xdr:rowOff>236220</xdr:rowOff>
                  </to>
                </anchor>
              </controlPr>
            </control>
          </mc:Choice>
        </mc:AlternateContent>
        <mc:AlternateContent xmlns:mc="http://schemas.openxmlformats.org/markup-compatibility/2006">
          <mc:Choice Requires="x14">
            <control shapeId="12951" r:id="rId591" name="Check Box 663">
              <controlPr defaultSize="0" autoFill="0" autoLine="0" autoPict="0">
                <anchor moveWithCells="1">
                  <from>
                    <xdr:col>9</xdr:col>
                    <xdr:colOff>502920</xdr:colOff>
                    <xdr:row>402</xdr:row>
                    <xdr:rowOff>243840</xdr:rowOff>
                  </from>
                  <to>
                    <xdr:col>10</xdr:col>
                    <xdr:colOff>106680</xdr:colOff>
                    <xdr:row>403</xdr:row>
                    <xdr:rowOff>236220</xdr:rowOff>
                  </to>
                </anchor>
              </controlPr>
            </control>
          </mc:Choice>
        </mc:AlternateContent>
        <mc:AlternateContent xmlns:mc="http://schemas.openxmlformats.org/markup-compatibility/2006">
          <mc:Choice Requires="x14">
            <control shapeId="12952" r:id="rId592" name="Check Box 664">
              <controlPr defaultSize="0" autoFill="0" autoLine="0" autoPict="0">
                <anchor moveWithCells="1">
                  <from>
                    <xdr:col>9</xdr:col>
                    <xdr:colOff>502920</xdr:colOff>
                    <xdr:row>402</xdr:row>
                    <xdr:rowOff>243840</xdr:rowOff>
                  </from>
                  <to>
                    <xdr:col>10</xdr:col>
                    <xdr:colOff>106680</xdr:colOff>
                    <xdr:row>403</xdr:row>
                    <xdr:rowOff>236220</xdr:rowOff>
                  </to>
                </anchor>
              </controlPr>
            </control>
          </mc:Choice>
        </mc:AlternateContent>
        <mc:AlternateContent xmlns:mc="http://schemas.openxmlformats.org/markup-compatibility/2006">
          <mc:Choice Requires="x14">
            <control shapeId="12953" r:id="rId593" name="Check Box 665">
              <controlPr defaultSize="0" autoFill="0" autoLine="0" autoPict="0">
                <anchor moveWithCells="1">
                  <from>
                    <xdr:col>9</xdr:col>
                    <xdr:colOff>502920</xdr:colOff>
                    <xdr:row>402</xdr:row>
                    <xdr:rowOff>243840</xdr:rowOff>
                  </from>
                  <to>
                    <xdr:col>10</xdr:col>
                    <xdr:colOff>106680</xdr:colOff>
                    <xdr:row>403</xdr:row>
                    <xdr:rowOff>236220</xdr:rowOff>
                  </to>
                </anchor>
              </controlPr>
            </control>
          </mc:Choice>
        </mc:AlternateContent>
        <mc:AlternateContent xmlns:mc="http://schemas.openxmlformats.org/markup-compatibility/2006">
          <mc:Choice Requires="x14">
            <control shapeId="12954" r:id="rId594" name="Check Box 666">
              <controlPr defaultSize="0" autoFill="0" autoLine="0" autoPict="0">
                <anchor moveWithCells="1">
                  <from>
                    <xdr:col>9</xdr:col>
                    <xdr:colOff>502920</xdr:colOff>
                    <xdr:row>403</xdr:row>
                    <xdr:rowOff>243840</xdr:rowOff>
                  </from>
                  <to>
                    <xdr:col>10</xdr:col>
                    <xdr:colOff>106680</xdr:colOff>
                    <xdr:row>404</xdr:row>
                    <xdr:rowOff>236220</xdr:rowOff>
                  </to>
                </anchor>
              </controlPr>
            </control>
          </mc:Choice>
        </mc:AlternateContent>
        <mc:AlternateContent xmlns:mc="http://schemas.openxmlformats.org/markup-compatibility/2006">
          <mc:Choice Requires="x14">
            <control shapeId="12955" r:id="rId595" name="Check Box 667">
              <controlPr defaultSize="0" autoFill="0" autoLine="0" autoPict="0">
                <anchor moveWithCells="1">
                  <from>
                    <xdr:col>9</xdr:col>
                    <xdr:colOff>502920</xdr:colOff>
                    <xdr:row>403</xdr:row>
                    <xdr:rowOff>243840</xdr:rowOff>
                  </from>
                  <to>
                    <xdr:col>10</xdr:col>
                    <xdr:colOff>106680</xdr:colOff>
                    <xdr:row>404</xdr:row>
                    <xdr:rowOff>236220</xdr:rowOff>
                  </to>
                </anchor>
              </controlPr>
            </control>
          </mc:Choice>
        </mc:AlternateContent>
        <mc:AlternateContent xmlns:mc="http://schemas.openxmlformats.org/markup-compatibility/2006">
          <mc:Choice Requires="x14">
            <control shapeId="12956" r:id="rId596" name="Check Box 668">
              <controlPr defaultSize="0" autoFill="0" autoLine="0" autoPict="0">
                <anchor moveWithCells="1">
                  <from>
                    <xdr:col>9</xdr:col>
                    <xdr:colOff>502920</xdr:colOff>
                    <xdr:row>403</xdr:row>
                    <xdr:rowOff>243840</xdr:rowOff>
                  </from>
                  <to>
                    <xdr:col>10</xdr:col>
                    <xdr:colOff>106680</xdr:colOff>
                    <xdr:row>404</xdr:row>
                    <xdr:rowOff>236220</xdr:rowOff>
                  </to>
                </anchor>
              </controlPr>
            </control>
          </mc:Choice>
        </mc:AlternateContent>
        <mc:AlternateContent xmlns:mc="http://schemas.openxmlformats.org/markup-compatibility/2006">
          <mc:Choice Requires="x14">
            <control shapeId="12957" r:id="rId597" name="Check Box 669">
              <controlPr defaultSize="0" autoFill="0" autoLine="0" autoPict="0">
                <anchor moveWithCells="1">
                  <from>
                    <xdr:col>9</xdr:col>
                    <xdr:colOff>502920</xdr:colOff>
                    <xdr:row>403</xdr:row>
                    <xdr:rowOff>243840</xdr:rowOff>
                  </from>
                  <to>
                    <xdr:col>10</xdr:col>
                    <xdr:colOff>106680</xdr:colOff>
                    <xdr:row>404</xdr:row>
                    <xdr:rowOff>236220</xdr:rowOff>
                  </to>
                </anchor>
              </controlPr>
            </control>
          </mc:Choice>
        </mc:AlternateContent>
        <mc:AlternateContent xmlns:mc="http://schemas.openxmlformats.org/markup-compatibility/2006">
          <mc:Choice Requires="x14">
            <control shapeId="12958" r:id="rId598" name="Check Box 670">
              <controlPr defaultSize="0" autoFill="0" autoLine="0" autoPict="0">
                <anchor moveWithCells="1">
                  <from>
                    <xdr:col>9</xdr:col>
                    <xdr:colOff>502920</xdr:colOff>
                    <xdr:row>404</xdr:row>
                    <xdr:rowOff>243840</xdr:rowOff>
                  </from>
                  <to>
                    <xdr:col>10</xdr:col>
                    <xdr:colOff>106680</xdr:colOff>
                    <xdr:row>405</xdr:row>
                    <xdr:rowOff>236220</xdr:rowOff>
                  </to>
                </anchor>
              </controlPr>
            </control>
          </mc:Choice>
        </mc:AlternateContent>
        <mc:AlternateContent xmlns:mc="http://schemas.openxmlformats.org/markup-compatibility/2006">
          <mc:Choice Requires="x14">
            <control shapeId="12959" r:id="rId599" name="Check Box 671">
              <controlPr defaultSize="0" autoFill="0" autoLine="0" autoPict="0">
                <anchor moveWithCells="1">
                  <from>
                    <xdr:col>9</xdr:col>
                    <xdr:colOff>502920</xdr:colOff>
                    <xdr:row>404</xdr:row>
                    <xdr:rowOff>243840</xdr:rowOff>
                  </from>
                  <to>
                    <xdr:col>10</xdr:col>
                    <xdr:colOff>106680</xdr:colOff>
                    <xdr:row>405</xdr:row>
                    <xdr:rowOff>236220</xdr:rowOff>
                  </to>
                </anchor>
              </controlPr>
            </control>
          </mc:Choice>
        </mc:AlternateContent>
        <mc:AlternateContent xmlns:mc="http://schemas.openxmlformats.org/markup-compatibility/2006">
          <mc:Choice Requires="x14">
            <control shapeId="12960" r:id="rId600" name="Check Box 672">
              <controlPr defaultSize="0" autoFill="0" autoLine="0" autoPict="0">
                <anchor moveWithCells="1">
                  <from>
                    <xdr:col>9</xdr:col>
                    <xdr:colOff>502920</xdr:colOff>
                    <xdr:row>404</xdr:row>
                    <xdr:rowOff>243840</xdr:rowOff>
                  </from>
                  <to>
                    <xdr:col>10</xdr:col>
                    <xdr:colOff>106680</xdr:colOff>
                    <xdr:row>405</xdr:row>
                    <xdr:rowOff>236220</xdr:rowOff>
                  </to>
                </anchor>
              </controlPr>
            </control>
          </mc:Choice>
        </mc:AlternateContent>
        <mc:AlternateContent xmlns:mc="http://schemas.openxmlformats.org/markup-compatibility/2006">
          <mc:Choice Requires="x14">
            <control shapeId="12961" r:id="rId601" name="Check Box 673">
              <controlPr defaultSize="0" autoFill="0" autoLine="0" autoPict="0">
                <anchor moveWithCells="1">
                  <from>
                    <xdr:col>9</xdr:col>
                    <xdr:colOff>502920</xdr:colOff>
                    <xdr:row>404</xdr:row>
                    <xdr:rowOff>243840</xdr:rowOff>
                  </from>
                  <to>
                    <xdr:col>10</xdr:col>
                    <xdr:colOff>106680</xdr:colOff>
                    <xdr:row>405</xdr:row>
                    <xdr:rowOff>236220</xdr:rowOff>
                  </to>
                </anchor>
              </controlPr>
            </control>
          </mc:Choice>
        </mc:AlternateContent>
        <mc:AlternateContent xmlns:mc="http://schemas.openxmlformats.org/markup-compatibility/2006">
          <mc:Choice Requires="x14">
            <control shapeId="12962" r:id="rId602" name="Check Box 674">
              <controlPr defaultSize="0" autoFill="0" autoLine="0" autoPict="0">
                <anchor moveWithCells="1">
                  <from>
                    <xdr:col>9</xdr:col>
                    <xdr:colOff>502920</xdr:colOff>
                    <xdr:row>405</xdr:row>
                    <xdr:rowOff>243840</xdr:rowOff>
                  </from>
                  <to>
                    <xdr:col>10</xdr:col>
                    <xdr:colOff>106680</xdr:colOff>
                    <xdr:row>406</xdr:row>
                    <xdr:rowOff>236220</xdr:rowOff>
                  </to>
                </anchor>
              </controlPr>
            </control>
          </mc:Choice>
        </mc:AlternateContent>
        <mc:AlternateContent xmlns:mc="http://schemas.openxmlformats.org/markup-compatibility/2006">
          <mc:Choice Requires="x14">
            <control shapeId="12963" r:id="rId603" name="Check Box 675">
              <controlPr defaultSize="0" autoFill="0" autoLine="0" autoPict="0">
                <anchor moveWithCells="1">
                  <from>
                    <xdr:col>9</xdr:col>
                    <xdr:colOff>502920</xdr:colOff>
                    <xdr:row>405</xdr:row>
                    <xdr:rowOff>243840</xdr:rowOff>
                  </from>
                  <to>
                    <xdr:col>10</xdr:col>
                    <xdr:colOff>106680</xdr:colOff>
                    <xdr:row>406</xdr:row>
                    <xdr:rowOff>236220</xdr:rowOff>
                  </to>
                </anchor>
              </controlPr>
            </control>
          </mc:Choice>
        </mc:AlternateContent>
        <mc:AlternateContent xmlns:mc="http://schemas.openxmlformats.org/markup-compatibility/2006">
          <mc:Choice Requires="x14">
            <control shapeId="12964" r:id="rId604" name="Check Box 676">
              <controlPr defaultSize="0" autoFill="0" autoLine="0" autoPict="0">
                <anchor moveWithCells="1">
                  <from>
                    <xdr:col>9</xdr:col>
                    <xdr:colOff>502920</xdr:colOff>
                    <xdr:row>405</xdr:row>
                    <xdr:rowOff>243840</xdr:rowOff>
                  </from>
                  <to>
                    <xdr:col>10</xdr:col>
                    <xdr:colOff>106680</xdr:colOff>
                    <xdr:row>406</xdr:row>
                    <xdr:rowOff>236220</xdr:rowOff>
                  </to>
                </anchor>
              </controlPr>
            </control>
          </mc:Choice>
        </mc:AlternateContent>
        <mc:AlternateContent xmlns:mc="http://schemas.openxmlformats.org/markup-compatibility/2006">
          <mc:Choice Requires="x14">
            <control shapeId="12965" r:id="rId605" name="Check Box 677">
              <controlPr defaultSize="0" autoFill="0" autoLine="0" autoPict="0">
                <anchor moveWithCells="1">
                  <from>
                    <xdr:col>9</xdr:col>
                    <xdr:colOff>502920</xdr:colOff>
                    <xdr:row>405</xdr:row>
                    <xdr:rowOff>243840</xdr:rowOff>
                  </from>
                  <to>
                    <xdr:col>10</xdr:col>
                    <xdr:colOff>106680</xdr:colOff>
                    <xdr:row>406</xdr:row>
                    <xdr:rowOff>236220</xdr:rowOff>
                  </to>
                </anchor>
              </controlPr>
            </control>
          </mc:Choice>
        </mc:AlternateContent>
        <mc:AlternateContent xmlns:mc="http://schemas.openxmlformats.org/markup-compatibility/2006">
          <mc:Choice Requires="x14">
            <control shapeId="12966" r:id="rId606" name="Check Box 678">
              <controlPr defaultSize="0" autoFill="0" autoLine="0" autoPict="0">
                <anchor moveWithCells="1">
                  <from>
                    <xdr:col>9</xdr:col>
                    <xdr:colOff>502920</xdr:colOff>
                    <xdr:row>406</xdr:row>
                    <xdr:rowOff>243840</xdr:rowOff>
                  </from>
                  <to>
                    <xdr:col>10</xdr:col>
                    <xdr:colOff>106680</xdr:colOff>
                    <xdr:row>407</xdr:row>
                    <xdr:rowOff>236220</xdr:rowOff>
                  </to>
                </anchor>
              </controlPr>
            </control>
          </mc:Choice>
        </mc:AlternateContent>
        <mc:AlternateContent xmlns:mc="http://schemas.openxmlformats.org/markup-compatibility/2006">
          <mc:Choice Requires="x14">
            <control shapeId="12967" r:id="rId607" name="Check Box 679">
              <controlPr defaultSize="0" autoFill="0" autoLine="0" autoPict="0">
                <anchor moveWithCells="1">
                  <from>
                    <xdr:col>9</xdr:col>
                    <xdr:colOff>502920</xdr:colOff>
                    <xdr:row>406</xdr:row>
                    <xdr:rowOff>243840</xdr:rowOff>
                  </from>
                  <to>
                    <xdr:col>10</xdr:col>
                    <xdr:colOff>106680</xdr:colOff>
                    <xdr:row>407</xdr:row>
                    <xdr:rowOff>236220</xdr:rowOff>
                  </to>
                </anchor>
              </controlPr>
            </control>
          </mc:Choice>
        </mc:AlternateContent>
        <mc:AlternateContent xmlns:mc="http://schemas.openxmlformats.org/markup-compatibility/2006">
          <mc:Choice Requires="x14">
            <control shapeId="12968" r:id="rId608" name="Check Box 680">
              <controlPr defaultSize="0" autoFill="0" autoLine="0" autoPict="0">
                <anchor moveWithCells="1">
                  <from>
                    <xdr:col>9</xdr:col>
                    <xdr:colOff>502920</xdr:colOff>
                    <xdr:row>406</xdr:row>
                    <xdr:rowOff>243840</xdr:rowOff>
                  </from>
                  <to>
                    <xdr:col>10</xdr:col>
                    <xdr:colOff>106680</xdr:colOff>
                    <xdr:row>407</xdr:row>
                    <xdr:rowOff>236220</xdr:rowOff>
                  </to>
                </anchor>
              </controlPr>
            </control>
          </mc:Choice>
        </mc:AlternateContent>
        <mc:AlternateContent xmlns:mc="http://schemas.openxmlformats.org/markup-compatibility/2006">
          <mc:Choice Requires="x14">
            <control shapeId="12969" r:id="rId609" name="Check Box 681">
              <controlPr defaultSize="0" autoFill="0" autoLine="0" autoPict="0">
                <anchor moveWithCells="1">
                  <from>
                    <xdr:col>9</xdr:col>
                    <xdr:colOff>502920</xdr:colOff>
                    <xdr:row>406</xdr:row>
                    <xdr:rowOff>243840</xdr:rowOff>
                  </from>
                  <to>
                    <xdr:col>10</xdr:col>
                    <xdr:colOff>106680</xdr:colOff>
                    <xdr:row>407</xdr:row>
                    <xdr:rowOff>236220</xdr:rowOff>
                  </to>
                </anchor>
              </controlPr>
            </control>
          </mc:Choice>
        </mc:AlternateContent>
        <mc:AlternateContent xmlns:mc="http://schemas.openxmlformats.org/markup-compatibility/2006">
          <mc:Choice Requires="x14">
            <control shapeId="12974" r:id="rId610" name="Check Box 686">
              <controlPr defaultSize="0" autoFill="0" autoLine="0" autoPict="0">
                <anchor moveWithCells="1">
                  <from>
                    <xdr:col>9</xdr:col>
                    <xdr:colOff>495300</xdr:colOff>
                    <xdr:row>410</xdr:row>
                    <xdr:rowOff>236220</xdr:rowOff>
                  </from>
                  <to>
                    <xdr:col>10</xdr:col>
                    <xdr:colOff>99060</xdr:colOff>
                    <xdr:row>411</xdr:row>
                    <xdr:rowOff>228600</xdr:rowOff>
                  </to>
                </anchor>
              </controlPr>
            </control>
          </mc:Choice>
        </mc:AlternateContent>
        <mc:AlternateContent xmlns:mc="http://schemas.openxmlformats.org/markup-compatibility/2006">
          <mc:Choice Requires="x14">
            <control shapeId="12975" r:id="rId611" name="Check Box 687">
              <controlPr defaultSize="0" autoFill="0" autoLine="0" autoPict="0">
                <anchor moveWithCells="1">
                  <from>
                    <xdr:col>9</xdr:col>
                    <xdr:colOff>495300</xdr:colOff>
                    <xdr:row>410</xdr:row>
                    <xdr:rowOff>236220</xdr:rowOff>
                  </from>
                  <to>
                    <xdr:col>10</xdr:col>
                    <xdr:colOff>99060</xdr:colOff>
                    <xdr:row>411</xdr:row>
                    <xdr:rowOff>228600</xdr:rowOff>
                  </to>
                </anchor>
              </controlPr>
            </control>
          </mc:Choice>
        </mc:AlternateContent>
        <mc:AlternateContent xmlns:mc="http://schemas.openxmlformats.org/markup-compatibility/2006">
          <mc:Choice Requires="x14">
            <control shapeId="12976" r:id="rId612" name="Check Box 688">
              <controlPr defaultSize="0" autoFill="0" autoLine="0" autoPict="0">
                <anchor moveWithCells="1">
                  <from>
                    <xdr:col>9</xdr:col>
                    <xdr:colOff>495300</xdr:colOff>
                    <xdr:row>410</xdr:row>
                    <xdr:rowOff>236220</xdr:rowOff>
                  </from>
                  <to>
                    <xdr:col>10</xdr:col>
                    <xdr:colOff>99060</xdr:colOff>
                    <xdr:row>411</xdr:row>
                    <xdr:rowOff>228600</xdr:rowOff>
                  </to>
                </anchor>
              </controlPr>
            </control>
          </mc:Choice>
        </mc:AlternateContent>
        <mc:AlternateContent xmlns:mc="http://schemas.openxmlformats.org/markup-compatibility/2006">
          <mc:Choice Requires="x14">
            <control shapeId="12977" r:id="rId613" name="Check Box 689">
              <controlPr defaultSize="0" autoFill="0" autoLine="0" autoPict="0">
                <anchor moveWithCells="1">
                  <from>
                    <xdr:col>9</xdr:col>
                    <xdr:colOff>495300</xdr:colOff>
                    <xdr:row>410</xdr:row>
                    <xdr:rowOff>236220</xdr:rowOff>
                  </from>
                  <to>
                    <xdr:col>10</xdr:col>
                    <xdr:colOff>99060</xdr:colOff>
                    <xdr:row>411</xdr:row>
                    <xdr:rowOff>228600</xdr:rowOff>
                  </to>
                </anchor>
              </controlPr>
            </control>
          </mc:Choice>
        </mc:AlternateContent>
        <mc:AlternateContent xmlns:mc="http://schemas.openxmlformats.org/markup-compatibility/2006">
          <mc:Choice Requires="x14">
            <control shapeId="12978" r:id="rId614" name="Check Box 690">
              <controlPr defaultSize="0" autoFill="0" autoLine="0" autoPict="0">
                <anchor moveWithCells="1">
                  <from>
                    <xdr:col>9</xdr:col>
                    <xdr:colOff>495300</xdr:colOff>
                    <xdr:row>411</xdr:row>
                    <xdr:rowOff>236220</xdr:rowOff>
                  </from>
                  <to>
                    <xdr:col>10</xdr:col>
                    <xdr:colOff>99060</xdr:colOff>
                    <xdr:row>412</xdr:row>
                    <xdr:rowOff>228600</xdr:rowOff>
                  </to>
                </anchor>
              </controlPr>
            </control>
          </mc:Choice>
        </mc:AlternateContent>
        <mc:AlternateContent xmlns:mc="http://schemas.openxmlformats.org/markup-compatibility/2006">
          <mc:Choice Requires="x14">
            <control shapeId="12979" r:id="rId615" name="Check Box 691">
              <controlPr defaultSize="0" autoFill="0" autoLine="0" autoPict="0">
                <anchor moveWithCells="1">
                  <from>
                    <xdr:col>9</xdr:col>
                    <xdr:colOff>495300</xdr:colOff>
                    <xdr:row>411</xdr:row>
                    <xdr:rowOff>236220</xdr:rowOff>
                  </from>
                  <to>
                    <xdr:col>10</xdr:col>
                    <xdr:colOff>99060</xdr:colOff>
                    <xdr:row>412</xdr:row>
                    <xdr:rowOff>228600</xdr:rowOff>
                  </to>
                </anchor>
              </controlPr>
            </control>
          </mc:Choice>
        </mc:AlternateContent>
        <mc:AlternateContent xmlns:mc="http://schemas.openxmlformats.org/markup-compatibility/2006">
          <mc:Choice Requires="x14">
            <control shapeId="12980" r:id="rId616" name="Check Box 692">
              <controlPr defaultSize="0" autoFill="0" autoLine="0" autoPict="0">
                <anchor moveWithCells="1">
                  <from>
                    <xdr:col>9</xdr:col>
                    <xdr:colOff>495300</xdr:colOff>
                    <xdr:row>411</xdr:row>
                    <xdr:rowOff>236220</xdr:rowOff>
                  </from>
                  <to>
                    <xdr:col>10</xdr:col>
                    <xdr:colOff>99060</xdr:colOff>
                    <xdr:row>412</xdr:row>
                    <xdr:rowOff>228600</xdr:rowOff>
                  </to>
                </anchor>
              </controlPr>
            </control>
          </mc:Choice>
        </mc:AlternateContent>
        <mc:AlternateContent xmlns:mc="http://schemas.openxmlformats.org/markup-compatibility/2006">
          <mc:Choice Requires="x14">
            <control shapeId="12981" r:id="rId617" name="Check Box 693">
              <controlPr defaultSize="0" autoFill="0" autoLine="0" autoPict="0">
                <anchor moveWithCells="1">
                  <from>
                    <xdr:col>9</xdr:col>
                    <xdr:colOff>495300</xdr:colOff>
                    <xdr:row>411</xdr:row>
                    <xdr:rowOff>236220</xdr:rowOff>
                  </from>
                  <to>
                    <xdr:col>10</xdr:col>
                    <xdr:colOff>99060</xdr:colOff>
                    <xdr:row>412</xdr:row>
                    <xdr:rowOff>228600</xdr:rowOff>
                  </to>
                </anchor>
              </controlPr>
            </control>
          </mc:Choice>
        </mc:AlternateContent>
        <mc:AlternateContent xmlns:mc="http://schemas.openxmlformats.org/markup-compatibility/2006">
          <mc:Choice Requires="x14">
            <control shapeId="12982" r:id="rId618" name="Check Box 694">
              <controlPr defaultSize="0" autoFill="0" autoLine="0" autoPict="0">
                <anchor moveWithCells="1">
                  <from>
                    <xdr:col>9</xdr:col>
                    <xdr:colOff>495300</xdr:colOff>
                    <xdr:row>412</xdr:row>
                    <xdr:rowOff>236220</xdr:rowOff>
                  </from>
                  <to>
                    <xdr:col>10</xdr:col>
                    <xdr:colOff>99060</xdr:colOff>
                    <xdr:row>413</xdr:row>
                    <xdr:rowOff>228600</xdr:rowOff>
                  </to>
                </anchor>
              </controlPr>
            </control>
          </mc:Choice>
        </mc:AlternateContent>
        <mc:AlternateContent xmlns:mc="http://schemas.openxmlformats.org/markup-compatibility/2006">
          <mc:Choice Requires="x14">
            <control shapeId="12983" r:id="rId619" name="Check Box 695">
              <controlPr defaultSize="0" autoFill="0" autoLine="0" autoPict="0">
                <anchor moveWithCells="1">
                  <from>
                    <xdr:col>9</xdr:col>
                    <xdr:colOff>495300</xdr:colOff>
                    <xdr:row>412</xdr:row>
                    <xdr:rowOff>236220</xdr:rowOff>
                  </from>
                  <to>
                    <xdr:col>10</xdr:col>
                    <xdr:colOff>99060</xdr:colOff>
                    <xdr:row>413</xdr:row>
                    <xdr:rowOff>228600</xdr:rowOff>
                  </to>
                </anchor>
              </controlPr>
            </control>
          </mc:Choice>
        </mc:AlternateContent>
        <mc:AlternateContent xmlns:mc="http://schemas.openxmlformats.org/markup-compatibility/2006">
          <mc:Choice Requires="x14">
            <control shapeId="12984" r:id="rId620" name="Check Box 696">
              <controlPr defaultSize="0" autoFill="0" autoLine="0" autoPict="0">
                <anchor moveWithCells="1">
                  <from>
                    <xdr:col>9</xdr:col>
                    <xdr:colOff>495300</xdr:colOff>
                    <xdr:row>412</xdr:row>
                    <xdr:rowOff>236220</xdr:rowOff>
                  </from>
                  <to>
                    <xdr:col>10</xdr:col>
                    <xdr:colOff>99060</xdr:colOff>
                    <xdr:row>413</xdr:row>
                    <xdr:rowOff>228600</xdr:rowOff>
                  </to>
                </anchor>
              </controlPr>
            </control>
          </mc:Choice>
        </mc:AlternateContent>
        <mc:AlternateContent xmlns:mc="http://schemas.openxmlformats.org/markup-compatibility/2006">
          <mc:Choice Requires="x14">
            <control shapeId="12985" r:id="rId621" name="Check Box 697">
              <controlPr defaultSize="0" autoFill="0" autoLine="0" autoPict="0">
                <anchor moveWithCells="1">
                  <from>
                    <xdr:col>9</xdr:col>
                    <xdr:colOff>495300</xdr:colOff>
                    <xdr:row>412</xdr:row>
                    <xdr:rowOff>236220</xdr:rowOff>
                  </from>
                  <to>
                    <xdr:col>10</xdr:col>
                    <xdr:colOff>99060</xdr:colOff>
                    <xdr:row>413</xdr:row>
                    <xdr:rowOff>228600</xdr:rowOff>
                  </to>
                </anchor>
              </controlPr>
            </control>
          </mc:Choice>
        </mc:AlternateContent>
        <mc:AlternateContent xmlns:mc="http://schemas.openxmlformats.org/markup-compatibility/2006">
          <mc:Choice Requires="x14">
            <control shapeId="12986" r:id="rId622" name="Check Box 698">
              <controlPr defaultSize="0" autoFill="0" autoLine="0" autoPict="0">
                <anchor moveWithCells="1">
                  <from>
                    <xdr:col>9</xdr:col>
                    <xdr:colOff>495300</xdr:colOff>
                    <xdr:row>413</xdr:row>
                    <xdr:rowOff>236220</xdr:rowOff>
                  </from>
                  <to>
                    <xdr:col>10</xdr:col>
                    <xdr:colOff>99060</xdr:colOff>
                    <xdr:row>414</xdr:row>
                    <xdr:rowOff>228600</xdr:rowOff>
                  </to>
                </anchor>
              </controlPr>
            </control>
          </mc:Choice>
        </mc:AlternateContent>
        <mc:AlternateContent xmlns:mc="http://schemas.openxmlformats.org/markup-compatibility/2006">
          <mc:Choice Requires="x14">
            <control shapeId="12987" r:id="rId623" name="Check Box 699">
              <controlPr defaultSize="0" autoFill="0" autoLine="0" autoPict="0">
                <anchor moveWithCells="1">
                  <from>
                    <xdr:col>9</xdr:col>
                    <xdr:colOff>495300</xdr:colOff>
                    <xdr:row>413</xdr:row>
                    <xdr:rowOff>236220</xdr:rowOff>
                  </from>
                  <to>
                    <xdr:col>10</xdr:col>
                    <xdr:colOff>99060</xdr:colOff>
                    <xdr:row>414</xdr:row>
                    <xdr:rowOff>228600</xdr:rowOff>
                  </to>
                </anchor>
              </controlPr>
            </control>
          </mc:Choice>
        </mc:AlternateContent>
        <mc:AlternateContent xmlns:mc="http://schemas.openxmlformats.org/markup-compatibility/2006">
          <mc:Choice Requires="x14">
            <control shapeId="12988" r:id="rId624" name="Check Box 700">
              <controlPr defaultSize="0" autoFill="0" autoLine="0" autoPict="0">
                <anchor moveWithCells="1">
                  <from>
                    <xdr:col>9</xdr:col>
                    <xdr:colOff>495300</xdr:colOff>
                    <xdr:row>413</xdr:row>
                    <xdr:rowOff>236220</xdr:rowOff>
                  </from>
                  <to>
                    <xdr:col>10</xdr:col>
                    <xdr:colOff>99060</xdr:colOff>
                    <xdr:row>414</xdr:row>
                    <xdr:rowOff>228600</xdr:rowOff>
                  </to>
                </anchor>
              </controlPr>
            </control>
          </mc:Choice>
        </mc:AlternateContent>
        <mc:AlternateContent xmlns:mc="http://schemas.openxmlformats.org/markup-compatibility/2006">
          <mc:Choice Requires="x14">
            <control shapeId="12989" r:id="rId625" name="Check Box 701">
              <controlPr defaultSize="0" autoFill="0" autoLine="0" autoPict="0">
                <anchor moveWithCells="1">
                  <from>
                    <xdr:col>9</xdr:col>
                    <xdr:colOff>495300</xdr:colOff>
                    <xdr:row>413</xdr:row>
                    <xdr:rowOff>236220</xdr:rowOff>
                  </from>
                  <to>
                    <xdr:col>10</xdr:col>
                    <xdr:colOff>99060</xdr:colOff>
                    <xdr:row>414</xdr:row>
                    <xdr:rowOff>228600</xdr:rowOff>
                  </to>
                </anchor>
              </controlPr>
            </control>
          </mc:Choice>
        </mc:AlternateContent>
        <mc:AlternateContent xmlns:mc="http://schemas.openxmlformats.org/markup-compatibility/2006">
          <mc:Choice Requires="x14">
            <control shapeId="12994" r:id="rId626" name="Check Box 706">
              <controlPr defaultSize="0" autoFill="0" autoLine="0" autoPict="0">
                <anchor moveWithCells="1">
                  <from>
                    <xdr:col>9</xdr:col>
                    <xdr:colOff>502920</xdr:colOff>
                    <xdr:row>419</xdr:row>
                    <xdr:rowOff>0</xdr:rowOff>
                  </from>
                  <to>
                    <xdr:col>10</xdr:col>
                    <xdr:colOff>106680</xdr:colOff>
                    <xdr:row>419</xdr:row>
                    <xdr:rowOff>243840</xdr:rowOff>
                  </to>
                </anchor>
              </controlPr>
            </control>
          </mc:Choice>
        </mc:AlternateContent>
        <mc:AlternateContent xmlns:mc="http://schemas.openxmlformats.org/markup-compatibility/2006">
          <mc:Choice Requires="x14">
            <control shapeId="12995" r:id="rId627" name="Check Box 707">
              <controlPr defaultSize="0" autoFill="0" autoLine="0" autoPict="0">
                <anchor moveWithCells="1">
                  <from>
                    <xdr:col>9</xdr:col>
                    <xdr:colOff>502920</xdr:colOff>
                    <xdr:row>419</xdr:row>
                    <xdr:rowOff>0</xdr:rowOff>
                  </from>
                  <to>
                    <xdr:col>10</xdr:col>
                    <xdr:colOff>106680</xdr:colOff>
                    <xdr:row>419</xdr:row>
                    <xdr:rowOff>243840</xdr:rowOff>
                  </to>
                </anchor>
              </controlPr>
            </control>
          </mc:Choice>
        </mc:AlternateContent>
        <mc:AlternateContent xmlns:mc="http://schemas.openxmlformats.org/markup-compatibility/2006">
          <mc:Choice Requires="x14">
            <control shapeId="12996" r:id="rId628" name="Check Box 708">
              <controlPr defaultSize="0" autoFill="0" autoLine="0" autoPict="0">
                <anchor moveWithCells="1">
                  <from>
                    <xdr:col>9</xdr:col>
                    <xdr:colOff>502920</xdr:colOff>
                    <xdr:row>419</xdr:row>
                    <xdr:rowOff>0</xdr:rowOff>
                  </from>
                  <to>
                    <xdr:col>10</xdr:col>
                    <xdr:colOff>106680</xdr:colOff>
                    <xdr:row>419</xdr:row>
                    <xdr:rowOff>243840</xdr:rowOff>
                  </to>
                </anchor>
              </controlPr>
            </control>
          </mc:Choice>
        </mc:AlternateContent>
        <mc:AlternateContent xmlns:mc="http://schemas.openxmlformats.org/markup-compatibility/2006">
          <mc:Choice Requires="x14">
            <control shapeId="12997" r:id="rId629" name="Check Box 709">
              <controlPr defaultSize="0" autoFill="0" autoLine="0" autoPict="0">
                <anchor moveWithCells="1">
                  <from>
                    <xdr:col>9</xdr:col>
                    <xdr:colOff>502920</xdr:colOff>
                    <xdr:row>419</xdr:row>
                    <xdr:rowOff>0</xdr:rowOff>
                  </from>
                  <to>
                    <xdr:col>10</xdr:col>
                    <xdr:colOff>106680</xdr:colOff>
                    <xdr:row>419</xdr:row>
                    <xdr:rowOff>243840</xdr:rowOff>
                  </to>
                </anchor>
              </controlPr>
            </control>
          </mc:Choice>
        </mc:AlternateContent>
        <mc:AlternateContent xmlns:mc="http://schemas.openxmlformats.org/markup-compatibility/2006">
          <mc:Choice Requires="x14">
            <control shapeId="12998" r:id="rId630" name="Check Box 710">
              <controlPr defaultSize="0" autoFill="0" autoLine="0" autoPict="0">
                <anchor moveWithCells="1">
                  <from>
                    <xdr:col>9</xdr:col>
                    <xdr:colOff>502920</xdr:colOff>
                    <xdr:row>420</xdr:row>
                    <xdr:rowOff>0</xdr:rowOff>
                  </from>
                  <to>
                    <xdr:col>10</xdr:col>
                    <xdr:colOff>106680</xdr:colOff>
                    <xdr:row>420</xdr:row>
                    <xdr:rowOff>243840</xdr:rowOff>
                  </to>
                </anchor>
              </controlPr>
            </control>
          </mc:Choice>
        </mc:AlternateContent>
        <mc:AlternateContent xmlns:mc="http://schemas.openxmlformats.org/markup-compatibility/2006">
          <mc:Choice Requires="x14">
            <control shapeId="12999" r:id="rId631" name="Check Box 711">
              <controlPr defaultSize="0" autoFill="0" autoLine="0" autoPict="0">
                <anchor moveWithCells="1">
                  <from>
                    <xdr:col>9</xdr:col>
                    <xdr:colOff>502920</xdr:colOff>
                    <xdr:row>420</xdr:row>
                    <xdr:rowOff>0</xdr:rowOff>
                  </from>
                  <to>
                    <xdr:col>10</xdr:col>
                    <xdr:colOff>106680</xdr:colOff>
                    <xdr:row>420</xdr:row>
                    <xdr:rowOff>243840</xdr:rowOff>
                  </to>
                </anchor>
              </controlPr>
            </control>
          </mc:Choice>
        </mc:AlternateContent>
        <mc:AlternateContent xmlns:mc="http://schemas.openxmlformats.org/markup-compatibility/2006">
          <mc:Choice Requires="x14">
            <control shapeId="13000" r:id="rId632" name="Check Box 712">
              <controlPr defaultSize="0" autoFill="0" autoLine="0" autoPict="0">
                <anchor moveWithCells="1">
                  <from>
                    <xdr:col>9</xdr:col>
                    <xdr:colOff>502920</xdr:colOff>
                    <xdr:row>420</xdr:row>
                    <xdr:rowOff>0</xdr:rowOff>
                  </from>
                  <to>
                    <xdr:col>10</xdr:col>
                    <xdr:colOff>106680</xdr:colOff>
                    <xdr:row>420</xdr:row>
                    <xdr:rowOff>243840</xdr:rowOff>
                  </to>
                </anchor>
              </controlPr>
            </control>
          </mc:Choice>
        </mc:AlternateContent>
        <mc:AlternateContent xmlns:mc="http://schemas.openxmlformats.org/markup-compatibility/2006">
          <mc:Choice Requires="x14">
            <control shapeId="13001" r:id="rId633" name="Check Box 713">
              <controlPr defaultSize="0" autoFill="0" autoLine="0" autoPict="0">
                <anchor moveWithCells="1">
                  <from>
                    <xdr:col>9</xdr:col>
                    <xdr:colOff>502920</xdr:colOff>
                    <xdr:row>420</xdr:row>
                    <xdr:rowOff>0</xdr:rowOff>
                  </from>
                  <to>
                    <xdr:col>10</xdr:col>
                    <xdr:colOff>106680</xdr:colOff>
                    <xdr:row>420</xdr:row>
                    <xdr:rowOff>243840</xdr:rowOff>
                  </to>
                </anchor>
              </controlPr>
            </control>
          </mc:Choice>
        </mc:AlternateContent>
        <mc:AlternateContent xmlns:mc="http://schemas.openxmlformats.org/markup-compatibility/2006">
          <mc:Choice Requires="x14">
            <control shapeId="13002" r:id="rId634" name="Check Box 714">
              <controlPr defaultSize="0" autoFill="0" autoLine="0" autoPict="0">
                <anchor moveWithCells="1">
                  <from>
                    <xdr:col>9</xdr:col>
                    <xdr:colOff>502920</xdr:colOff>
                    <xdr:row>421</xdr:row>
                    <xdr:rowOff>0</xdr:rowOff>
                  </from>
                  <to>
                    <xdr:col>10</xdr:col>
                    <xdr:colOff>106680</xdr:colOff>
                    <xdr:row>421</xdr:row>
                    <xdr:rowOff>243840</xdr:rowOff>
                  </to>
                </anchor>
              </controlPr>
            </control>
          </mc:Choice>
        </mc:AlternateContent>
        <mc:AlternateContent xmlns:mc="http://schemas.openxmlformats.org/markup-compatibility/2006">
          <mc:Choice Requires="x14">
            <control shapeId="13003" r:id="rId635" name="Check Box 715">
              <controlPr defaultSize="0" autoFill="0" autoLine="0" autoPict="0">
                <anchor moveWithCells="1">
                  <from>
                    <xdr:col>9</xdr:col>
                    <xdr:colOff>502920</xdr:colOff>
                    <xdr:row>421</xdr:row>
                    <xdr:rowOff>0</xdr:rowOff>
                  </from>
                  <to>
                    <xdr:col>10</xdr:col>
                    <xdr:colOff>106680</xdr:colOff>
                    <xdr:row>421</xdr:row>
                    <xdr:rowOff>243840</xdr:rowOff>
                  </to>
                </anchor>
              </controlPr>
            </control>
          </mc:Choice>
        </mc:AlternateContent>
        <mc:AlternateContent xmlns:mc="http://schemas.openxmlformats.org/markup-compatibility/2006">
          <mc:Choice Requires="x14">
            <control shapeId="13004" r:id="rId636" name="Check Box 716">
              <controlPr defaultSize="0" autoFill="0" autoLine="0" autoPict="0">
                <anchor moveWithCells="1">
                  <from>
                    <xdr:col>9</xdr:col>
                    <xdr:colOff>502920</xdr:colOff>
                    <xdr:row>421</xdr:row>
                    <xdr:rowOff>0</xdr:rowOff>
                  </from>
                  <to>
                    <xdr:col>10</xdr:col>
                    <xdr:colOff>106680</xdr:colOff>
                    <xdr:row>421</xdr:row>
                    <xdr:rowOff>243840</xdr:rowOff>
                  </to>
                </anchor>
              </controlPr>
            </control>
          </mc:Choice>
        </mc:AlternateContent>
        <mc:AlternateContent xmlns:mc="http://schemas.openxmlformats.org/markup-compatibility/2006">
          <mc:Choice Requires="x14">
            <control shapeId="13005" r:id="rId637" name="Check Box 717">
              <controlPr defaultSize="0" autoFill="0" autoLine="0" autoPict="0">
                <anchor moveWithCells="1">
                  <from>
                    <xdr:col>9</xdr:col>
                    <xdr:colOff>502920</xdr:colOff>
                    <xdr:row>421</xdr:row>
                    <xdr:rowOff>0</xdr:rowOff>
                  </from>
                  <to>
                    <xdr:col>10</xdr:col>
                    <xdr:colOff>106680</xdr:colOff>
                    <xdr:row>421</xdr:row>
                    <xdr:rowOff>243840</xdr:rowOff>
                  </to>
                </anchor>
              </controlPr>
            </control>
          </mc:Choice>
        </mc:AlternateContent>
        <mc:AlternateContent xmlns:mc="http://schemas.openxmlformats.org/markup-compatibility/2006">
          <mc:Choice Requires="x14">
            <control shapeId="13006" r:id="rId638" name="Check Box 718">
              <controlPr defaultSize="0" autoFill="0" autoLine="0" autoPict="0">
                <anchor moveWithCells="1">
                  <from>
                    <xdr:col>9</xdr:col>
                    <xdr:colOff>502920</xdr:colOff>
                    <xdr:row>422</xdr:row>
                    <xdr:rowOff>0</xdr:rowOff>
                  </from>
                  <to>
                    <xdr:col>10</xdr:col>
                    <xdr:colOff>106680</xdr:colOff>
                    <xdr:row>422</xdr:row>
                    <xdr:rowOff>243840</xdr:rowOff>
                  </to>
                </anchor>
              </controlPr>
            </control>
          </mc:Choice>
        </mc:AlternateContent>
        <mc:AlternateContent xmlns:mc="http://schemas.openxmlformats.org/markup-compatibility/2006">
          <mc:Choice Requires="x14">
            <control shapeId="13007" r:id="rId639" name="Check Box 719">
              <controlPr defaultSize="0" autoFill="0" autoLine="0" autoPict="0">
                <anchor moveWithCells="1">
                  <from>
                    <xdr:col>9</xdr:col>
                    <xdr:colOff>502920</xdr:colOff>
                    <xdr:row>422</xdr:row>
                    <xdr:rowOff>0</xdr:rowOff>
                  </from>
                  <to>
                    <xdr:col>10</xdr:col>
                    <xdr:colOff>106680</xdr:colOff>
                    <xdr:row>422</xdr:row>
                    <xdr:rowOff>243840</xdr:rowOff>
                  </to>
                </anchor>
              </controlPr>
            </control>
          </mc:Choice>
        </mc:AlternateContent>
        <mc:AlternateContent xmlns:mc="http://schemas.openxmlformats.org/markup-compatibility/2006">
          <mc:Choice Requires="x14">
            <control shapeId="13008" r:id="rId640" name="Check Box 720">
              <controlPr defaultSize="0" autoFill="0" autoLine="0" autoPict="0">
                <anchor moveWithCells="1">
                  <from>
                    <xdr:col>9</xdr:col>
                    <xdr:colOff>502920</xdr:colOff>
                    <xdr:row>422</xdr:row>
                    <xdr:rowOff>0</xdr:rowOff>
                  </from>
                  <to>
                    <xdr:col>10</xdr:col>
                    <xdr:colOff>106680</xdr:colOff>
                    <xdr:row>422</xdr:row>
                    <xdr:rowOff>243840</xdr:rowOff>
                  </to>
                </anchor>
              </controlPr>
            </control>
          </mc:Choice>
        </mc:AlternateContent>
        <mc:AlternateContent xmlns:mc="http://schemas.openxmlformats.org/markup-compatibility/2006">
          <mc:Choice Requires="x14">
            <control shapeId="13009" r:id="rId641" name="Check Box 721">
              <controlPr defaultSize="0" autoFill="0" autoLine="0" autoPict="0">
                <anchor moveWithCells="1">
                  <from>
                    <xdr:col>9</xdr:col>
                    <xdr:colOff>502920</xdr:colOff>
                    <xdr:row>422</xdr:row>
                    <xdr:rowOff>0</xdr:rowOff>
                  </from>
                  <to>
                    <xdr:col>10</xdr:col>
                    <xdr:colOff>106680</xdr:colOff>
                    <xdr:row>422</xdr:row>
                    <xdr:rowOff>243840</xdr:rowOff>
                  </to>
                </anchor>
              </controlPr>
            </control>
          </mc:Choice>
        </mc:AlternateContent>
        <mc:AlternateContent xmlns:mc="http://schemas.openxmlformats.org/markup-compatibility/2006">
          <mc:Choice Requires="x14">
            <control shapeId="13010" r:id="rId642" name="Check Box 722">
              <controlPr defaultSize="0" autoFill="0" autoLine="0" autoPict="0">
                <anchor moveWithCells="1">
                  <from>
                    <xdr:col>9</xdr:col>
                    <xdr:colOff>502920</xdr:colOff>
                    <xdr:row>423</xdr:row>
                    <xdr:rowOff>0</xdr:rowOff>
                  </from>
                  <to>
                    <xdr:col>10</xdr:col>
                    <xdr:colOff>106680</xdr:colOff>
                    <xdr:row>423</xdr:row>
                    <xdr:rowOff>243840</xdr:rowOff>
                  </to>
                </anchor>
              </controlPr>
            </control>
          </mc:Choice>
        </mc:AlternateContent>
        <mc:AlternateContent xmlns:mc="http://schemas.openxmlformats.org/markup-compatibility/2006">
          <mc:Choice Requires="x14">
            <control shapeId="13011" r:id="rId643" name="Check Box 723">
              <controlPr defaultSize="0" autoFill="0" autoLine="0" autoPict="0">
                <anchor moveWithCells="1">
                  <from>
                    <xdr:col>9</xdr:col>
                    <xdr:colOff>502920</xdr:colOff>
                    <xdr:row>423</xdr:row>
                    <xdr:rowOff>0</xdr:rowOff>
                  </from>
                  <to>
                    <xdr:col>10</xdr:col>
                    <xdr:colOff>106680</xdr:colOff>
                    <xdr:row>423</xdr:row>
                    <xdr:rowOff>243840</xdr:rowOff>
                  </to>
                </anchor>
              </controlPr>
            </control>
          </mc:Choice>
        </mc:AlternateContent>
        <mc:AlternateContent xmlns:mc="http://schemas.openxmlformats.org/markup-compatibility/2006">
          <mc:Choice Requires="x14">
            <control shapeId="13012" r:id="rId644" name="Check Box 724">
              <controlPr defaultSize="0" autoFill="0" autoLine="0" autoPict="0">
                <anchor moveWithCells="1">
                  <from>
                    <xdr:col>9</xdr:col>
                    <xdr:colOff>502920</xdr:colOff>
                    <xdr:row>423</xdr:row>
                    <xdr:rowOff>0</xdr:rowOff>
                  </from>
                  <to>
                    <xdr:col>10</xdr:col>
                    <xdr:colOff>106680</xdr:colOff>
                    <xdr:row>423</xdr:row>
                    <xdr:rowOff>243840</xdr:rowOff>
                  </to>
                </anchor>
              </controlPr>
            </control>
          </mc:Choice>
        </mc:AlternateContent>
        <mc:AlternateContent xmlns:mc="http://schemas.openxmlformats.org/markup-compatibility/2006">
          <mc:Choice Requires="x14">
            <control shapeId="13013" r:id="rId645" name="Check Box 725">
              <controlPr defaultSize="0" autoFill="0" autoLine="0" autoPict="0">
                <anchor moveWithCells="1">
                  <from>
                    <xdr:col>9</xdr:col>
                    <xdr:colOff>502920</xdr:colOff>
                    <xdr:row>423</xdr:row>
                    <xdr:rowOff>0</xdr:rowOff>
                  </from>
                  <to>
                    <xdr:col>10</xdr:col>
                    <xdr:colOff>106680</xdr:colOff>
                    <xdr:row>423</xdr:row>
                    <xdr:rowOff>243840</xdr:rowOff>
                  </to>
                </anchor>
              </controlPr>
            </control>
          </mc:Choice>
        </mc:AlternateContent>
        <mc:AlternateContent xmlns:mc="http://schemas.openxmlformats.org/markup-compatibility/2006">
          <mc:Choice Requires="x14">
            <control shapeId="13014" r:id="rId646" name="Check Box 726">
              <controlPr defaultSize="0" autoFill="0" autoLine="0" autoPict="0">
                <anchor moveWithCells="1">
                  <from>
                    <xdr:col>9</xdr:col>
                    <xdr:colOff>502920</xdr:colOff>
                    <xdr:row>424</xdr:row>
                    <xdr:rowOff>0</xdr:rowOff>
                  </from>
                  <to>
                    <xdr:col>10</xdr:col>
                    <xdr:colOff>106680</xdr:colOff>
                    <xdr:row>424</xdr:row>
                    <xdr:rowOff>243840</xdr:rowOff>
                  </to>
                </anchor>
              </controlPr>
            </control>
          </mc:Choice>
        </mc:AlternateContent>
        <mc:AlternateContent xmlns:mc="http://schemas.openxmlformats.org/markup-compatibility/2006">
          <mc:Choice Requires="x14">
            <control shapeId="13015" r:id="rId647" name="Check Box 727">
              <controlPr defaultSize="0" autoFill="0" autoLine="0" autoPict="0">
                <anchor moveWithCells="1">
                  <from>
                    <xdr:col>9</xdr:col>
                    <xdr:colOff>502920</xdr:colOff>
                    <xdr:row>424</xdr:row>
                    <xdr:rowOff>0</xdr:rowOff>
                  </from>
                  <to>
                    <xdr:col>10</xdr:col>
                    <xdr:colOff>106680</xdr:colOff>
                    <xdr:row>424</xdr:row>
                    <xdr:rowOff>243840</xdr:rowOff>
                  </to>
                </anchor>
              </controlPr>
            </control>
          </mc:Choice>
        </mc:AlternateContent>
        <mc:AlternateContent xmlns:mc="http://schemas.openxmlformats.org/markup-compatibility/2006">
          <mc:Choice Requires="x14">
            <control shapeId="13016" r:id="rId648" name="Check Box 728">
              <controlPr defaultSize="0" autoFill="0" autoLine="0" autoPict="0">
                <anchor moveWithCells="1">
                  <from>
                    <xdr:col>9</xdr:col>
                    <xdr:colOff>502920</xdr:colOff>
                    <xdr:row>424</xdr:row>
                    <xdr:rowOff>0</xdr:rowOff>
                  </from>
                  <to>
                    <xdr:col>10</xdr:col>
                    <xdr:colOff>106680</xdr:colOff>
                    <xdr:row>424</xdr:row>
                    <xdr:rowOff>243840</xdr:rowOff>
                  </to>
                </anchor>
              </controlPr>
            </control>
          </mc:Choice>
        </mc:AlternateContent>
        <mc:AlternateContent xmlns:mc="http://schemas.openxmlformats.org/markup-compatibility/2006">
          <mc:Choice Requires="x14">
            <control shapeId="13017" r:id="rId649" name="Check Box 729">
              <controlPr defaultSize="0" autoFill="0" autoLine="0" autoPict="0">
                <anchor moveWithCells="1">
                  <from>
                    <xdr:col>9</xdr:col>
                    <xdr:colOff>502920</xdr:colOff>
                    <xdr:row>424</xdr:row>
                    <xdr:rowOff>0</xdr:rowOff>
                  </from>
                  <to>
                    <xdr:col>10</xdr:col>
                    <xdr:colOff>106680</xdr:colOff>
                    <xdr:row>424</xdr:row>
                    <xdr:rowOff>243840</xdr:rowOff>
                  </to>
                </anchor>
              </controlPr>
            </control>
          </mc:Choice>
        </mc:AlternateContent>
        <mc:AlternateContent xmlns:mc="http://schemas.openxmlformats.org/markup-compatibility/2006">
          <mc:Choice Requires="x14">
            <control shapeId="13018" r:id="rId650" name="Check Box 730">
              <controlPr defaultSize="0" autoFill="0" autoLine="0" autoPict="0">
                <anchor moveWithCells="1">
                  <from>
                    <xdr:col>9</xdr:col>
                    <xdr:colOff>502920</xdr:colOff>
                    <xdr:row>425</xdr:row>
                    <xdr:rowOff>0</xdr:rowOff>
                  </from>
                  <to>
                    <xdr:col>10</xdr:col>
                    <xdr:colOff>106680</xdr:colOff>
                    <xdr:row>425</xdr:row>
                    <xdr:rowOff>243840</xdr:rowOff>
                  </to>
                </anchor>
              </controlPr>
            </control>
          </mc:Choice>
        </mc:AlternateContent>
        <mc:AlternateContent xmlns:mc="http://schemas.openxmlformats.org/markup-compatibility/2006">
          <mc:Choice Requires="x14">
            <control shapeId="13019" r:id="rId651" name="Check Box 731">
              <controlPr defaultSize="0" autoFill="0" autoLine="0" autoPict="0">
                <anchor moveWithCells="1">
                  <from>
                    <xdr:col>9</xdr:col>
                    <xdr:colOff>502920</xdr:colOff>
                    <xdr:row>425</xdr:row>
                    <xdr:rowOff>0</xdr:rowOff>
                  </from>
                  <to>
                    <xdr:col>10</xdr:col>
                    <xdr:colOff>106680</xdr:colOff>
                    <xdr:row>425</xdr:row>
                    <xdr:rowOff>243840</xdr:rowOff>
                  </to>
                </anchor>
              </controlPr>
            </control>
          </mc:Choice>
        </mc:AlternateContent>
        <mc:AlternateContent xmlns:mc="http://schemas.openxmlformats.org/markup-compatibility/2006">
          <mc:Choice Requires="x14">
            <control shapeId="13020" r:id="rId652" name="Check Box 732">
              <controlPr defaultSize="0" autoFill="0" autoLine="0" autoPict="0">
                <anchor moveWithCells="1">
                  <from>
                    <xdr:col>9</xdr:col>
                    <xdr:colOff>502920</xdr:colOff>
                    <xdr:row>425</xdr:row>
                    <xdr:rowOff>0</xdr:rowOff>
                  </from>
                  <to>
                    <xdr:col>10</xdr:col>
                    <xdr:colOff>106680</xdr:colOff>
                    <xdr:row>425</xdr:row>
                    <xdr:rowOff>243840</xdr:rowOff>
                  </to>
                </anchor>
              </controlPr>
            </control>
          </mc:Choice>
        </mc:AlternateContent>
        <mc:AlternateContent xmlns:mc="http://schemas.openxmlformats.org/markup-compatibility/2006">
          <mc:Choice Requires="x14">
            <control shapeId="13021" r:id="rId653" name="Check Box 733">
              <controlPr defaultSize="0" autoFill="0" autoLine="0" autoPict="0">
                <anchor moveWithCells="1">
                  <from>
                    <xdr:col>9</xdr:col>
                    <xdr:colOff>502920</xdr:colOff>
                    <xdr:row>425</xdr:row>
                    <xdr:rowOff>0</xdr:rowOff>
                  </from>
                  <to>
                    <xdr:col>10</xdr:col>
                    <xdr:colOff>106680</xdr:colOff>
                    <xdr:row>425</xdr:row>
                    <xdr:rowOff>243840</xdr:rowOff>
                  </to>
                </anchor>
              </controlPr>
            </control>
          </mc:Choice>
        </mc:AlternateContent>
        <mc:AlternateContent xmlns:mc="http://schemas.openxmlformats.org/markup-compatibility/2006">
          <mc:Choice Requires="x14">
            <control shapeId="13022" r:id="rId654" name="Check Box 734">
              <controlPr defaultSize="0" autoFill="0" autoLine="0" autoPict="0">
                <anchor moveWithCells="1">
                  <from>
                    <xdr:col>9</xdr:col>
                    <xdr:colOff>502920</xdr:colOff>
                    <xdr:row>426</xdr:row>
                    <xdr:rowOff>0</xdr:rowOff>
                  </from>
                  <to>
                    <xdr:col>10</xdr:col>
                    <xdr:colOff>106680</xdr:colOff>
                    <xdr:row>426</xdr:row>
                    <xdr:rowOff>243840</xdr:rowOff>
                  </to>
                </anchor>
              </controlPr>
            </control>
          </mc:Choice>
        </mc:AlternateContent>
        <mc:AlternateContent xmlns:mc="http://schemas.openxmlformats.org/markup-compatibility/2006">
          <mc:Choice Requires="x14">
            <control shapeId="13023" r:id="rId655" name="Check Box 735">
              <controlPr defaultSize="0" autoFill="0" autoLine="0" autoPict="0">
                <anchor moveWithCells="1">
                  <from>
                    <xdr:col>9</xdr:col>
                    <xdr:colOff>502920</xdr:colOff>
                    <xdr:row>426</xdr:row>
                    <xdr:rowOff>0</xdr:rowOff>
                  </from>
                  <to>
                    <xdr:col>10</xdr:col>
                    <xdr:colOff>106680</xdr:colOff>
                    <xdr:row>426</xdr:row>
                    <xdr:rowOff>243840</xdr:rowOff>
                  </to>
                </anchor>
              </controlPr>
            </control>
          </mc:Choice>
        </mc:AlternateContent>
        <mc:AlternateContent xmlns:mc="http://schemas.openxmlformats.org/markup-compatibility/2006">
          <mc:Choice Requires="x14">
            <control shapeId="13024" r:id="rId656" name="Check Box 736">
              <controlPr defaultSize="0" autoFill="0" autoLine="0" autoPict="0">
                <anchor moveWithCells="1">
                  <from>
                    <xdr:col>9</xdr:col>
                    <xdr:colOff>502920</xdr:colOff>
                    <xdr:row>426</xdr:row>
                    <xdr:rowOff>0</xdr:rowOff>
                  </from>
                  <to>
                    <xdr:col>10</xdr:col>
                    <xdr:colOff>106680</xdr:colOff>
                    <xdr:row>426</xdr:row>
                    <xdr:rowOff>243840</xdr:rowOff>
                  </to>
                </anchor>
              </controlPr>
            </control>
          </mc:Choice>
        </mc:AlternateContent>
        <mc:AlternateContent xmlns:mc="http://schemas.openxmlformats.org/markup-compatibility/2006">
          <mc:Choice Requires="x14">
            <control shapeId="13025" r:id="rId657" name="Check Box 737">
              <controlPr defaultSize="0" autoFill="0" autoLine="0" autoPict="0">
                <anchor moveWithCells="1">
                  <from>
                    <xdr:col>9</xdr:col>
                    <xdr:colOff>502920</xdr:colOff>
                    <xdr:row>426</xdr:row>
                    <xdr:rowOff>0</xdr:rowOff>
                  </from>
                  <to>
                    <xdr:col>10</xdr:col>
                    <xdr:colOff>106680</xdr:colOff>
                    <xdr:row>426</xdr:row>
                    <xdr:rowOff>243840</xdr:rowOff>
                  </to>
                </anchor>
              </controlPr>
            </control>
          </mc:Choice>
        </mc:AlternateContent>
        <mc:AlternateContent xmlns:mc="http://schemas.openxmlformats.org/markup-compatibility/2006">
          <mc:Choice Requires="x14">
            <control shapeId="13026" r:id="rId658" name="Check Box 738">
              <controlPr defaultSize="0" autoFill="0" autoLine="0" autoPict="0">
                <anchor moveWithCells="1">
                  <from>
                    <xdr:col>9</xdr:col>
                    <xdr:colOff>502920</xdr:colOff>
                    <xdr:row>427</xdr:row>
                    <xdr:rowOff>0</xdr:rowOff>
                  </from>
                  <to>
                    <xdr:col>10</xdr:col>
                    <xdr:colOff>106680</xdr:colOff>
                    <xdr:row>427</xdr:row>
                    <xdr:rowOff>243840</xdr:rowOff>
                  </to>
                </anchor>
              </controlPr>
            </control>
          </mc:Choice>
        </mc:AlternateContent>
        <mc:AlternateContent xmlns:mc="http://schemas.openxmlformats.org/markup-compatibility/2006">
          <mc:Choice Requires="x14">
            <control shapeId="13027" r:id="rId659" name="Check Box 739">
              <controlPr defaultSize="0" autoFill="0" autoLine="0" autoPict="0">
                <anchor moveWithCells="1">
                  <from>
                    <xdr:col>9</xdr:col>
                    <xdr:colOff>502920</xdr:colOff>
                    <xdr:row>427</xdr:row>
                    <xdr:rowOff>0</xdr:rowOff>
                  </from>
                  <to>
                    <xdr:col>10</xdr:col>
                    <xdr:colOff>106680</xdr:colOff>
                    <xdr:row>427</xdr:row>
                    <xdr:rowOff>243840</xdr:rowOff>
                  </to>
                </anchor>
              </controlPr>
            </control>
          </mc:Choice>
        </mc:AlternateContent>
        <mc:AlternateContent xmlns:mc="http://schemas.openxmlformats.org/markup-compatibility/2006">
          <mc:Choice Requires="x14">
            <control shapeId="13028" r:id="rId660" name="Check Box 740">
              <controlPr defaultSize="0" autoFill="0" autoLine="0" autoPict="0">
                <anchor moveWithCells="1">
                  <from>
                    <xdr:col>9</xdr:col>
                    <xdr:colOff>502920</xdr:colOff>
                    <xdr:row>427</xdr:row>
                    <xdr:rowOff>0</xdr:rowOff>
                  </from>
                  <to>
                    <xdr:col>10</xdr:col>
                    <xdr:colOff>106680</xdr:colOff>
                    <xdr:row>427</xdr:row>
                    <xdr:rowOff>243840</xdr:rowOff>
                  </to>
                </anchor>
              </controlPr>
            </control>
          </mc:Choice>
        </mc:AlternateContent>
        <mc:AlternateContent xmlns:mc="http://schemas.openxmlformats.org/markup-compatibility/2006">
          <mc:Choice Requires="x14">
            <control shapeId="13029" r:id="rId661" name="Check Box 741">
              <controlPr defaultSize="0" autoFill="0" autoLine="0" autoPict="0">
                <anchor moveWithCells="1">
                  <from>
                    <xdr:col>9</xdr:col>
                    <xdr:colOff>502920</xdr:colOff>
                    <xdr:row>427</xdr:row>
                    <xdr:rowOff>0</xdr:rowOff>
                  </from>
                  <to>
                    <xdr:col>10</xdr:col>
                    <xdr:colOff>106680</xdr:colOff>
                    <xdr:row>427</xdr:row>
                    <xdr:rowOff>243840</xdr:rowOff>
                  </to>
                </anchor>
              </controlPr>
            </control>
          </mc:Choice>
        </mc:AlternateContent>
        <mc:AlternateContent xmlns:mc="http://schemas.openxmlformats.org/markup-compatibility/2006">
          <mc:Choice Requires="x14">
            <control shapeId="13030" r:id="rId662" name="Check Box 742">
              <controlPr defaultSize="0" autoFill="0" autoLine="0" autoPict="0">
                <anchor moveWithCells="1">
                  <from>
                    <xdr:col>9</xdr:col>
                    <xdr:colOff>502920</xdr:colOff>
                    <xdr:row>428</xdr:row>
                    <xdr:rowOff>0</xdr:rowOff>
                  </from>
                  <to>
                    <xdr:col>10</xdr:col>
                    <xdr:colOff>106680</xdr:colOff>
                    <xdr:row>428</xdr:row>
                    <xdr:rowOff>243840</xdr:rowOff>
                  </to>
                </anchor>
              </controlPr>
            </control>
          </mc:Choice>
        </mc:AlternateContent>
        <mc:AlternateContent xmlns:mc="http://schemas.openxmlformats.org/markup-compatibility/2006">
          <mc:Choice Requires="x14">
            <control shapeId="13031" r:id="rId663" name="Check Box 743">
              <controlPr defaultSize="0" autoFill="0" autoLine="0" autoPict="0">
                <anchor moveWithCells="1">
                  <from>
                    <xdr:col>9</xdr:col>
                    <xdr:colOff>502920</xdr:colOff>
                    <xdr:row>428</xdr:row>
                    <xdr:rowOff>0</xdr:rowOff>
                  </from>
                  <to>
                    <xdr:col>10</xdr:col>
                    <xdr:colOff>106680</xdr:colOff>
                    <xdr:row>428</xdr:row>
                    <xdr:rowOff>243840</xdr:rowOff>
                  </to>
                </anchor>
              </controlPr>
            </control>
          </mc:Choice>
        </mc:AlternateContent>
        <mc:AlternateContent xmlns:mc="http://schemas.openxmlformats.org/markup-compatibility/2006">
          <mc:Choice Requires="x14">
            <control shapeId="13032" r:id="rId664" name="Check Box 744">
              <controlPr defaultSize="0" autoFill="0" autoLine="0" autoPict="0">
                <anchor moveWithCells="1">
                  <from>
                    <xdr:col>9</xdr:col>
                    <xdr:colOff>502920</xdr:colOff>
                    <xdr:row>428</xdr:row>
                    <xdr:rowOff>0</xdr:rowOff>
                  </from>
                  <to>
                    <xdr:col>10</xdr:col>
                    <xdr:colOff>106680</xdr:colOff>
                    <xdr:row>428</xdr:row>
                    <xdr:rowOff>243840</xdr:rowOff>
                  </to>
                </anchor>
              </controlPr>
            </control>
          </mc:Choice>
        </mc:AlternateContent>
        <mc:AlternateContent xmlns:mc="http://schemas.openxmlformats.org/markup-compatibility/2006">
          <mc:Choice Requires="x14">
            <control shapeId="13033" r:id="rId665" name="Check Box 745">
              <controlPr defaultSize="0" autoFill="0" autoLine="0" autoPict="0">
                <anchor moveWithCells="1">
                  <from>
                    <xdr:col>9</xdr:col>
                    <xdr:colOff>502920</xdr:colOff>
                    <xdr:row>428</xdr:row>
                    <xdr:rowOff>0</xdr:rowOff>
                  </from>
                  <to>
                    <xdr:col>10</xdr:col>
                    <xdr:colOff>106680</xdr:colOff>
                    <xdr:row>428</xdr:row>
                    <xdr:rowOff>243840</xdr:rowOff>
                  </to>
                </anchor>
              </controlPr>
            </control>
          </mc:Choice>
        </mc:AlternateContent>
        <mc:AlternateContent xmlns:mc="http://schemas.openxmlformats.org/markup-compatibility/2006">
          <mc:Choice Requires="x14">
            <control shapeId="13034" r:id="rId666" name="Check Box 746">
              <controlPr defaultSize="0" autoFill="0" autoLine="0" autoPict="0">
                <anchor moveWithCells="1">
                  <from>
                    <xdr:col>9</xdr:col>
                    <xdr:colOff>502920</xdr:colOff>
                    <xdr:row>429</xdr:row>
                    <xdr:rowOff>0</xdr:rowOff>
                  </from>
                  <to>
                    <xdr:col>10</xdr:col>
                    <xdr:colOff>106680</xdr:colOff>
                    <xdr:row>429</xdr:row>
                    <xdr:rowOff>243840</xdr:rowOff>
                  </to>
                </anchor>
              </controlPr>
            </control>
          </mc:Choice>
        </mc:AlternateContent>
        <mc:AlternateContent xmlns:mc="http://schemas.openxmlformats.org/markup-compatibility/2006">
          <mc:Choice Requires="x14">
            <control shapeId="13035" r:id="rId667" name="Check Box 747">
              <controlPr defaultSize="0" autoFill="0" autoLine="0" autoPict="0">
                <anchor moveWithCells="1">
                  <from>
                    <xdr:col>9</xdr:col>
                    <xdr:colOff>502920</xdr:colOff>
                    <xdr:row>429</xdr:row>
                    <xdr:rowOff>0</xdr:rowOff>
                  </from>
                  <to>
                    <xdr:col>10</xdr:col>
                    <xdr:colOff>106680</xdr:colOff>
                    <xdr:row>429</xdr:row>
                    <xdr:rowOff>243840</xdr:rowOff>
                  </to>
                </anchor>
              </controlPr>
            </control>
          </mc:Choice>
        </mc:AlternateContent>
        <mc:AlternateContent xmlns:mc="http://schemas.openxmlformats.org/markup-compatibility/2006">
          <mc:Choice Requires="x14">
            <control shapeId="13036" r:id="rId668" name="Check Box 748">
              <controlPr defaultSize="0" autoFill="0" autoLine="0" autoPict="0">
                <anchor moveWithCells="1">
                  <from>
                    <xdr:col>9</xdr:col>
                    <xdr:colOff>502920</xdr:colOff>
                    <xdr:row>429</xdr:row>
                    <xdr:rowOff>0</xdr:rowOff>
                  </from>
                  <to>
                    <xdr:col>10</xdr:col>
                    <xdr:colOff>106680</xdr:colOff>
                    <xdr:row>429</xdr:row>
                    <xdr:rowOff>243840</xdr:rowOff>
                  </to>
                </anchor>
              </controlPr>
            </control>
          </mc:Choice>
        </mc:AlternateContent>
        <mc:AlternateContent xmlns:mc="http://schemas.openxmlformats.org/markup-compatibility/2006">
          <mc:Choice Requires="x14">
            <control shapeId="13037" r:id="rId669" name="Check Box 749">
              <controlPr defaultSize="0" autoFill="0" autoLine="0" autoPict="0">
                <anchor moveWithCells="1">
                  <from>
                    <xdr:col>9</xdr:col>
                    <xdr:colOff>502920</xdr:colOff>
                    <xdr:row>429</xdr:row>
                    <xdr:rowOff>0</xdr:rowOff>
                  </from>
                  <to>
                    <xdr:col>10</xdr:col>
                    <xdr:colOff>106680</xdr:colOff>
                    <xdr:row>429</xdr:row>
                    <xdr:rowOff>243840</xdr:rowOff>
                  </to>
                </anchor>
              </controlPr>
            </control>
          </mc:Choice>
        </mc:AlternateContent>
        <mc:AlternateContent xmlns:mc="http://schemas.openxmlformats.org/markup-compatibility/2006">
          <mc:Choice Requires="x14">
            <control shapeId="13038" r:id="rId670" name="Check Box 750">
              <controlPr defaultSize="0" autoFill="0" autoLine="0" autoPict="0">
                <anchor moveWithCells="1">
                  <from>
                    <xdr:col>9</xdr:col>
                    <xdr:colOff>502920</xdr:colOff>
                    <xdr:row>430</xdr:row>
                    <xdr:rowOff>0</xdr:rowOff>
                  </from>
                  <to>
                    <xdr:col>10</xdr:col>
                    <xdr:colOff>106680</xdr:colOff>
                    <xdr:row>430</xdr:row>
                    <xdr:rowOff>243840</xdr:rowOff>
                  </to>
                </anchor>
              </controlPr>
            </control>
          </mc:Choice>
        </mc:AlternateContent>
        <mc:AlternateContent xmlns:mc="http://schemas.openxmlformats.org/markup-compatibility/2006">
          <mc:Choice Requires="x14">
            <control shapeId="13039" r:id="rId671" name="Check Box 751">
              <controlPr defaultSize="0" autoFill="0" autoLine="0" autoPict="0">
                <anchor moveWithCells="1">
                  <from>
                    <xdr:col>9</xdr:col>
                    <xdr:colOff>502920</xdr:colOff>
                    <xdr:row>430</xdr:row>
                    <xdr:rowOff>0</xdr:rowOff>
                  </from>
                  <to>
                    <xdr:col>10</xdr:col>
                    <xdr:colOff>106680</xdr:colOff>
                    <xdr:row>430</xdr:row>
                    <xdr:rowOff>243840</xdr:rowOff>
                  </to>
                </anchor>
              </controlPr>
            </control>
          </mc:Choice>
        </mc:AlternateContent>
        <mc:AlternateContent xmlns:mc="http://schemas.openxmlformats.org/markup-compatibility/2006">
          <mc:Choice Requires="x14">
            <control shapeId="13040" r:id="rId672" name="Check Box 752">
              <controlPr defaultSize="0" autoFill="0" autoLine="0" autoPict="0">
                <anchor moveWithCells="1">
                  <from>
                    <xdr:col>9</xdr:col>
                    <xdr:colOff>502920</xdr:colOff>
                    <xdr:row>430</xdr:row>
                    <xdr:rowOff>0</xdr:rowOff>
                  </from>
                  <to>
                    <xdr:col>10</xdr:col>
                    <xdr:colOff>106680</xdr:colOff>
                    <xdr:row>430</xdr:row>
                    <xdr:rowOff>243840</xdr:rowOff>
                  </to>
                </anchor>
              </controlPr>
            </control>
          </mc:Choice>
        </mc:AlternateContent>
        <mc:AlternateContent xmlns:mc="http://schemas.openxmlformats.org/markup-compatibility/2006">
          <mc:Choice Requires="x14">
            <control shapeId="13041" r:id="rId673" name="Check Box 753">
              <controlPr defaultSize="0" autoFill="0" autoLine="0" autoPict="0">
                <anchor moveWithCells="1">
                  <from>
                    <xdr:col>9</xdr:col>
                    <xdr:colOff>502920</xdr:colOff>
                    <xdr:row>430</xdr:row>
                    <xdr:rowOff>0</xdr:rowOff>
                  </from>
                  <to>
                    <xdr:col>10</xdr:col>
                    <xdr:colOff>106680</xdr:colOff>
                    <xdr:row>430</xdr:row>
                    <xdr:rowOff>243840</xdr:rowOff>
                  </to>
                </anchor>
              </controlPr>
            </control>
          </mc:Choice>
        </mc:AlternateContent>
        <mc:AlternateContent xmlns:mc="http://schemas.openxmlformats.org/markup-compatibility/2006">
          <mc:Choice Requires="x14">
            <control shapeId="13042" r:id="rId674" name="Check Box 754">
              <controlPr defaultSize="0" autoFill="0" autoLine="0" autoPict="0">
                <anchor moveWithCells="1">
                  <from>
                    <xdr:col>9</xdr:col>
                    <xdr:colOff>502920</xdr:colOff>
                    <xdr:row>431</xdr:row>
                    <xdr:rowOff>0</xdr:rowOff>
                  </from>
                  <to>
                    <xdr:col>10</xdr:col>
                    <xdr:colOff>106680</xdr:colOff>
                    <xdr:row>431</xdr:row>
                    <xdr:rowOff>243840</xdr:rowOff>
                  </to>
                </anchor>
              </controlPr>
            </control>
          </mc:Choice>
        </mc:AlternateContent>
        <mc:AlternateContent xmlns:mc="http://schemas.openxmlformats.org/markup-compatibility/2006">
          <mc:Choice Requires="x14">
            <control shapeId="13043" r:id="rId675" name="Check Box 755">
              <controlPr defaultSize="0" autoFill="0" autoLine="0" autoPict="0">
                <anchor moveWithCells="1">
                  <from>
                    <xdr:col>9</xdr:col>
                    <xdr:colOff>502920</xdr:colOff>
                    <xdr:row>431</xdr:row>
                    <xdr:rowOff>0</xdr:rowOff>
                  </from>
                  <to>
                    <xdr:col>10</xdr:col>
                    <xdr:colOff>106680</xdr:colOff>
                    <xdr:row>431</xdr:row>
                    <xdr:rowOff>243840</xdr:rowOff>
                  </to>
                </anchor>
              </controlPr>
            </control>
          </mc:Choice>
        </mc:AlternateContent>
        <mc:AlternateContent xmlns:mc="http://schemas.openxmlformats.org/markup-compatibility/2006">
          <mc:Choice Requires="x14">
            <control shapeId="13044" r:id="rId676" name="Check Box 756">
              <controlPr defaultSize="0" autoFill="0" autoLine="0" autoPict="0">
                <anchor moveWithCells="1">
                  <from>
                    <xdr:col>9</xdr:col>
                    <xdr:colOff>502920</xdr:colOff>
                    <xdr:row>431</xdr:row>
                    <xdr:rowOff>0</xdr:rowOff>
                  </from>
                  <to>
                    <xdr:col>10</xdr:col>
                    <xdr:colOff>106680</xdr:colOff>
                    <xdr:row>431</xdr:row>
                    <xdr:rowOff>243840</xdr:rowOff>
                  </to>
                </anchor>
              </controlPr>
            </control>
          </mc:Choice>
        </mc:AlternateContent>
        <mc:AlternateContent xmlns:mc="http://schemas.openxmlformats.org/markup-compatibility/2006">
          <mc:Choice Requires="x14">
            <control shapeId="13045" r:id="rId677" name="Check Box 757">
              <controlPr defaultSize="0" autoFill="0" autoLine="0" autoPict="0">
                <anchor moveWithCells="1">
                  <from>
                    <xdr:col>9</xdr:col>
                    <xdr:colOff>502920</xdr:colOff>
                    <xdr:row>431</xdr:row>
                    <xdr:rowOff>0</xdr:rowOff>
                  </from>
                  <to>
                    <xdr:col>10</xdr:col>
                    <xdr:colOff>106680</xdr:colOff>
                    <xdr:row>431</xdr:row>
                    <xdr:rowOff>243840</xdr:rowOff>
                  </to>
                </anchor>
              </controlPr>
            </control>
          </mc:Choice>
        </mc:AlternateContent>
        <mc:AlternateContent xmlns:mc="http://schemas.openxmlformats.org/markup-compatibility/2006">
          <mc:Choice Requires="x14">
            <control shapeId="13046" r:id="rId678" name="Check Box 758">
              <controlPr defaultSize="0" autoFill="0" autoLine="0" autoPict="0">
                <anchor moveWithCells="1">
                  <from>
                    <xdr:col>9</xdr:col>
                    <xdr:colOff>487680</xdr:colOff>
                    <xdr:row>172</xdr:row>
                    <xdr:rowOff>236220</xdr:rowOff>
                  </from>
                  <to>
                    <xdr:col>10</xdr:col>
                    <xdr:colOff>91440</xdr:colOff>
                    <xdr:row>173</xdr:row>
                    <xdr:rowOff>228600</xdr:rowOff>
                  </to>
                </anchor>
              </controlPr>
            </control>
          </mc:Choice>
        </mc:AlternateContent>
        <mc:AlternateContent xmlns:mc="http://schemas.openxmlformats.org/markup-compatibility/2006">
          <mc:Choice Requires="x14">
            <control shapeId="13047" r:id="rId679" name="Check Box 759">
              <controlPr defaultSize="0" autoFill="0" autoLine="0" autoPict="0">
                <anchor moveWithCells="1">
                  <from>
                    <xdr:col>9</xdr:col>
                    <xdr:colOff>487680</xdr:colOff>
                    <xdr:row>173</xdr:row>
                    <xdr:rowOff>236220</xdr:rowOff>
                  </from>
                  <to>
                    <xdr:col>10</xdr:col>
                    <xdr:colOff>91440</xdr:colOff>
                    <xdr:row>174</xdr:row>
                    <xdr:rowOff>228600</xdr:rowOff>
                  </to>
                </anchor>
              </controlPr>
            </control>
          </mc:Choice>
        </mc:AlternateContent>
        <mc:AlternateContent xmlns:mc="http://schemas.openxmlformats.org/markup-compatibility/2006">
          <mc:Choice Requires="x14">
            <control shapeId="13048" r:id="rId680" name="Check Box 760">
              <controlPr defaultSize="0" autoFill="0" autoLine="0" autoPict="0">
                <anchor moveWithCells="1">
                  <from>
                    <xdr:col>9</xdr:col>
                    <xdr:colOff>487680</xdr:colOff>
                    <xdr:row>174</xdr:row>
                    <xdr:rowOff>236220</xdr:rowOff>
                  </from>
                  <to>
                    <xdr:col>10</xdr:col>
                    <xdr:colOff>91440</xdr:colOff>
                    <xdr:row>175</xdr:row>
                    <xdr:rowOff>228600</xdr:rowOff>
                  </to>
                </anchor>
              </controlPr>
            </control>
          </mc:Choice>
        </mc:AlternateContent>
        <mc:AlternateContent xmlns:mc="http://schemas.openxmlformats.org/markup-compatibility/2006">
          <mc:Choice Requires="x14">
            <control shapeId="13049" r:id="rId681" name="Check Box 761">
              <controlPr defaultSize="0" autoFill="0" autoLine="0" autoPict="0">
                <anchor moveWithCells="1">
                  <from>
                    <xdr:col>9</xdr:col>
                    <xdr:colOff>487680</xdr:colOff>
                    <xdr:row>175</xdr:row>
                    <xdr:rowOff>236220</xdr:rowOff>
                  </from>
                  <to>
                    <xdr:col>10</xdr:col>
                    <xdr:colOff>91440</xdr:colOff>
                    <xdr:row>176</xdr:row>
                    <xdr:rowOff>228600</xdr:rowOff>
                  </to>
                </anchor>
              </controlPr>
            </control>
          </mc:Choice>
        </mc:AlternateContent>
        <mc:AlternateContent xmlns:mc="http://schemas.openxmlformats.org/markup-compatibility/2006">
          <mc:Choice Requires="x14">
            <control shapeId="13050" r:id="rId682" name="Check Box 762">
              <controlPr defaultSize="0" autoFill="0" autoLine="0" autoPict="0">
                <anchor moveWithCells="1">
                  <from>
                    <xdr:col>9</xdr:col>
                    <xdr:colOff>487680</xdr:colOff>
                    <xdr:row>176</xdr:row>
                    <xdr:rowOff>236220</xdr:rowOff>
                  </from>
                  <to>
                    <xdr:col>10</xdr:col>
                    <xdr:colOff>91440</xdr:colOff>
                    <xdr:row>177</xdr:row>
                    <xdr:rowOff>228600</xdr:rowOff>
                  </to>
                </anchor>
              </controlPr>
            </control>
          </mc:Choice>
        </mc:AlternateContent>
        <mc:AlternateContent xmlns:mc="http://schemas.openxmlformats.org/markup-compatibility/2006">
          <mc:Choice Requires="x14">
            <control shapeId="13051" r:id="rId683" name="Check Box 763">
              <controlPr defaultSize="0" autoFill="0" autoLine="0" autoPict="0">
                <anchor moveWithCells="1">
                  <from>
                    <xdr:col>9</xdr:col>
                    <xdr:colOff>487680</xdr:colOff>
                    <xdr:row>177</xdr:row>
                    <xdr:rowOff>236220</xdr:rowOff>
                  </from>
                  <to>
                    <xdr:col>10</xdr:col>
                    <xdr:colOff>91440</xdr:colOff>
                    <xdr:row>178</xdr:row>
                    <xdr:rowOff>228600</xdr:rowOff>
                  </to>
                </anchor>
              </controlPr>
            </control>
          </mc:Choice>
        </mc:AlternateContent>
        <mc:AlternateContent xmlns:mc="http://schemas.openxmlformats.org/markup-compatibility/2006">
          <mc:Choice Requires="x14">
            <control shapeId="13052" r:id="rId684" name="Check Box 764">
              <controlPr defaultSize="0" autoFill="0" autoLine="0" autoPict="0">
                <anchor moveWithCells="1">
                  <from>
                    <xdr:col>9</xdr:col>
                    <xdr:colOff>487680</xdr:colOff>
                    <xdr:row>178</xdr:row>
                    <xdr:rowOff>236220</xdr:rowOff>
                  </from>
                  <to>
                    <xdr:col>10</xdr:col>
                    <xdr:colOff>91440</xdr:colOff>
                    <xdr:row>179</xdr:row>
                    <xdr:rowOff>228600</xdr:rowOff>
                  </to>
                </anchor>
              </controlPr>
            </control>
          </mc:Choice>
        </mc:AlternateContent>
        <mc:AlternateContent xmlns:mc="http://schemas.openxmlformats.org/markup-compatibility/2006">
          <mc:Choice Requires="x14">
            <control shapeId="13053" r:id="rId685" name="Check Box 765">
              <controlPr defaultSize="0" autoFill="0" autoLine="0" autoPict="0">
                <anchor moveWithCells="1">
                  <from>
                    <xdr:col>9</xdr:col>
                    <xdr:colOff>487680</xdr:colOff>
                    <xdr:row>179</xdr:row>
                    <xdr:rowOff>236220</xdr:rowOff>
                  </from>
                  <to>
                    <xdr:col>10</xdr:col>
                    <xdr:colOff>91440</xdr:colOff>
                    <xdr:row>180</xdr:row>
                    <xdr:rowOff>228600</xdr:rowOff>
                  </to>
                </anchor>
              </controlPr>
            </control>
          </mc:Choice>
        </mc:AlternateContent>
        <mc:AlternateContent xmlns:mc="http://schemas.openxmlformats.org/markup-compatibility/2006">
          <mc:Choice Requires="x14">
            <control shapeId="13054" r:id="rId686" name="Check Box 766">
              <controlPr defaultSize="0" autoFill="0" autoLine="0" autoPict="0">
                <anchor moveWithCells="1">
                  <from>
                    <xdr:col>9</xdr:col>
                    <xdr:colOff>487680</xdr:colOff>
                    <xdr:row>180</xdr:row>
                    <xdr:rowOff>236220</xdr:rowOff>
                  </from>
                  <to>
                    <xdr:col>10</xdr:col>
                    <xdr:colOff>91440</xdr:colOff>
                    <xdr:row>181</xdr:row>
                    <xdr:rowOff>228600</xdr:rowOff>
                  </to>
                </anchor>
              </controlPr>
            </control>
          </mc:Choice>
        </mc:AlternateContent>
        <mc:AlternateContent xmlns:mc="http://schemas.openxmlformats.org/markup-compatibility/2006">
          <mc:Choice Requires="x14">
            <control shapeId="13055" r:id="rId687" name="Check Box 767">
              <controlPr defaultSize="0" autoFill="0" autoLine="0" autoPict="0">
                <anchor moveWithCells="1">
                  <from>
                    <xdr:col>9</xdr:col>
                    <xdr:colOff>487680</xdr:colOff>
                    <xdr:row>181</xdr:row>
                    <xdr:rowOff>236220</xdr:rowOff>
                  </from>
                  <to>
                    <xdr:col>10</xdr:col>
                    <xdr:colOff>91440</xdr:colOff>
                    <xdr:row>182</xdr:row>
                    <xdr:rowOff>228600</xdr:rowOff>
                  </to>
                </anchor>
              </controlPr>
            </control>
          </mc:Choice>
        </mc:AlternateContent>
        <mc:AlternateContent xmlns:mc="http://schemas.openxmlformats.org/markup-compatibility/2006">
          <mc:Choice Requires="x14">
            <control shapeId="13056" r:id="rId688" name="Check Box 768">
              <controlPr defaultSize="0" autoFill="0" autoLine="0" autoPict="0">
                <anchor moveWithCells="1">
                  <from>
                    <xdr:col>9</xdr:col>
                    <xdr:colOff>502920</xdr:colOff>
                    <xdr:row>362</xdr:row>
                    <xdr:rowOff>0</xdr:rowOff>
                  </from>
                  <to>
                    <xdr:col>10</xdr:col>
                    <xdr:colOff>106680</xdr:colOff>
                    <xdr:row>362</xdr:row>
                    <xdr:rowOff>243840</xdr:rowOff>
                  </to>
                </anchor>
              </controlPr>
            </control>
          </mc:Choice>
        </mc:AlternateContent>
        <mc:AlternateContent xmlns:mc="http://schemas.openxmlformats.org/markup-compatibility/2006">
          <mc:Choice Requires="x14">
            <control shapeId="13057" r:id="rId689" name="Check Box 769">
              <controlPr defaultSize="0" autoFill="0" autoLine="0" autoPict="0">
                <anchor moveWithCells="1">
                  <from>
                    <xdr:col>9</xdr:col>
                    <xdr:colOff>502920</xdr:colOff>
                    <xdr:row>363</xdr:row>
                    <xdr:rowOff>0</xdr:rowOff>
                  </from>
                  <to>
                    <xdr:col>10</xdr:col>
                    <xdr:colOff>106680</xdr:colOff>
                    <xdr:row>363</xdr:row>
                    <xdr:rowOff>243840</xdr:rowOff>
                  </to>
                </anchor>
              </controlPr>
            </control>
          </mc:Choice>
        </mc:AlternateContent>
        <mc:AlternateContent xmlns:mc="http://schemas.openxmlformats.org/markup-compatibility/2006">
          <mc:Choice Requires="x14">
            <control shapeId="13058" r:id="rId690" name="Check Box 770">
              <controlPr defaultSize="0" autoFill="0" autoLine="0" autoPict="0">
                <anchor moveWithCells="1">
                  <from>
                    <xdr:col>9</xdr:col>
                    <xdr:colOff>502920</xdr:colOff>
                    <xdr:row>364</xdr:row>
                    <xdr:rowOff>0</xdr:rowOff>
                  </from>
                  <to>
                    <xdr:col>10</xdr:col>
                    <xdr:colOff>106680</xdr:colOff>
                    <xdr:row>364</xdr:row>
                    <xdr:rowOff>243840</xdr:rowOff>
                  </to>
                </anchor>
              </controlPr>
            </control>
          </mc:Choice>
        </mc:AlternateContent>
        <mc:AlternateContent xmlns:mc="http://schemas.openxmlformats.org/markup-compatibility/2006">
          <mc:Choice Requires="x14">
            <control shapeId="13059" r:id="rId691" name="Check Box 771">
              <controlPr defaultSize="0" autoFill="0" autoLine="0" autoPict="0">
                <anchor moveWithCells="1">
                  <from>
                    <xdr:col>9</xdr:col>
                    <xdr:colOff>502920</xdr:colOff>
                    <xdr:row>365</xdr:row>
                    <xdr:rowOff>0</xdr:rowOff>
                  </from>
                  <to>
                    <xdr:col>10</xdr:col>
                    <xdr:colOff>106680</xdr:colOff>
                    <xdr:row>365</xdr:row>
                    <xdr:rowOff>243840</xdr:rowOff>
                  </to>
                </anchor>
              </controlPr>
            </control>
          </mc:Choice>
        </mc:AlternateContent>
        <mc:AlternateContent xmlns:mc="http://schemas.openxmlformats.org/markup-compatibility/2006">
          <mc:Choice Requires="x14">
            <control shapeId="13060" r:id="rId692" name="Check Box 772">
              <controlPr defaultSize="0" autoFill="0" autoLine="0" autoPict="0">
                <anchor moveWithCells="1">
                  <from>
                    <xdr:col>9</xdr:col>
                    <xdr:colOff>502920</xdr:colOff>
                    <xdr:row>366</xdr:row>
                    <xdr:rowOff>0</xdr:rowOff>
                  </from>
                  <to>
                    <xdr:col>10</xdr:col>
                    <xdr:colOff>106680</xdr:colOff>
                    <xdr:row>366</xdr:row>
                    <xdr:rowOff>243840</xdr:rowOff>
                  </to>
                </anchor>
              </controlPr>
            </control>
          </mc:Choice>
        </mc:AlternateContent>
        <mc:AlternateContent xmlns:mc="http://schemas.openxmlformats.org/markup-compatibility/2006">
          <mc:Choice Requires="x14">
            <control shapeId="13061" r:id="rId693" name="Check Box 773">
              <controlPr defaultSize="0" autoFill="0" autoLine="0" autoPict="0">
                <anchor moveWithCells="1">
                  <from>
                    <xdr:col>9</xdr:col>
                    <xdr:colOff>502920</xdr:colOff>
                    <xdr:row>367</xdr:row>
                    <xdr:rowOff>0</xdr:rowOff>
                  </from>
                  <to>
                    <xdr:col>10</xdr:col>
                    <xdr:colOff>106680</xdr:colOff>
                    <xdr:row>367</xdr:row>
                    <xdr:rowOff>243840</xdr:rowOff>
                  </to>
                </anchor>
              </controlPr>
            </control>
          </mc:Choice>
        </mc:AlternateContent>
        <mc:AlternateContent xmlns:mc="http://schemas.openxmlformats.org/markup-compatibility/2006">
          <mc:Choice Requires="x14">
            <control shapeId="13062" r:id="rId694" name="Check Box 774">
              <controlPr defaultSize="0" autoFill="0" autoLine="0" autoPict="0">
                <anchor moveWithCells="1">
                  <from>
                    <xdr:col>9</xdr:col>
                    <xdr:colOff>502920</xdr:colOff>
                    <xdr:row>368</xdr:row>
                    <xdr:rowOff>0</xdr:rowOff>
                  </from>
                  <to>
                    <xdr:col>10</xdr:col>
                    <xdr:colOff>106680</xdr:colOff>
                    <xdr:row>368</xdr:row>
                    <xdr:rowOff>243840</xdr:rowOff>
                  </to>
                </anchor>
              </controlPr>
            </control>
          </mc:Choice>
        </mc:AlternateContent>
        <mc:AlternateContent xmlns:mc="http://schemas.openxmlformats.org/markup-compatibility/2006">
          <mc:Choice Requires="x14">
            <control shapeId="13063" r:id="rId695" name="Check Box 775">
              <controlPr defaultSize="0" autoFill="0" autoLine="0" autoPict="0">
                <anchor moveWithCells="1">
                  <from>
                    <xdr:col>9</xdr:col>
                    <xdr:colOff>502920</xdr:colOff>
                    <xdr:row>369</xdr:row>
                    <xdr:rowOff>0</xdr:rowOff>
                  </from>
                  <to>
                    <xdr:col>10</xdr:col>
                    <xdr:colOff>106680</xdr:colOff>
                    <xdr:row>369</xdr:row>
                    <xdr:rowOff>243840</xdr:rowOff>
                  </to>
                </anchor>
              </controlPr>
            </control>
          </mc:Choice>
        </mc:AlternateContent>
        <mc:AlternateContent xmlns:mc="http://schemas.openxmlformats.org/markup-compatibility/2006">
          <mc:Choice Requires="x14">
            <control shapeId="13064" r:id="rId696" name="Check Box 776">
              <controlPr defaultSize="0" autoFill="0" autoLine="0" autoPict="0">
                <anchor moveWithCells="1">
                  <from>
                    <xdr:col>9</xdr:col>
                    <xdr:colOff>502920</xdr:colOff>
                    <xdr:row>370</xdr:row>
                    <xdr:rowOff>0</xdr:rowOff>
                  </from>
                  <to>
                    <xdr:col>10</xdr:col>
                    <xdr:colOff>106680</xdr:colOff>
                    <xdr:row>370</xdr:row>
                    <xdr:rowOff>243840</xdr:rowOff>
                  </to>
                </anchor>
              </controlPr>
            </control>
          </mc:Choice>
        </mc:AlternateContent>
        <mc:AlternateContent xmlns:mc="http://schemas.openxmlformats.org/markup-compatibility/2006">
          <mc:Choice Requires="x14">
            <control shapeId="13065" r:id="rId697" name="Check Box 777">
              <controlPr defaultSize="0" autoFill="0" autoLine="0" autoPict="0">
                <anchor moveWithCells="1">
                  <from>
                    <xdr:col>9</xdr:col>
                    <xdr:colOff>502920</xdr:colOff>
                    <xdr:row>371</xdr:row>
                    <xdr:rowOff>0</xdr:rowOff>
                  </from>
                  <to>
                    <xdr:col>10</xdr:col>
                    <xdr:colOff>106680</xdr:colOff>
                    <xdr:row>371</xdr:row>
                    <xdr:rowOff>243840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511C9-7DCE-4BB1-810C-5EC1A1274E73}">
  <dimension ref="A1:MO4"/>
  <sheetViews>
    <sheetView topLeftCell="J1" workbookViewId="0">
      <selection activeCell="Z4" sqref="Z4"/>
    </sheetView>
  </sheetViews>
  <sheetFormatPr defaultRowHeight="13.2" x14ac:dyDescent="0.2"/>
  <cols>
    <col min="22" max="22" width="9.5546875" bestFit="1" customWidth="1"/>
    <col min="310" max="310" width="9.5546875" bestFit="1" customWidth="1"/>
  </cols>
  <sheetData>
    <row r="1" spans="1:353" x14ac:dyDescent="0.2">
      <c r="A1" t="s">
        <v>999</v>
      </c>
      <c r="B1" t="s">
        <v>1002</v>
      </c>
      <c r="C1" t="s">
        <v>1001</v>
      </c>
      <c r="D1" t="s">
        <v>672</v>
      </c>
      <c r="E1" t="s">
        <v>673</v>
      </c>
      <c r="F1" t="s">
        <v>675</v>
      </c>
      <c r="G1" t="s">
        <v>1003</v>
      </c>
      <c r="H1" t="s">
        <v>1004</v>
      </c>
      <c r="I1" t="s">
        <v>1005</v>
      </c>
      <c r="J1" t="s">
        <v>1006</v>
      </c>
      <c r="K1" t="s">
        <v>959</v>
      </c>
      <c r="L1" t="s">
        <v>678</v>
      </c>
      <c r="M1" t="s">
        <v>679</v>
      </c>
      <c r="N1" t="s">
        <v>680</v>
      </c>
      <c r="O1" t="s">
        <v>960</v>
      </c>
      <c r="P1" t="s">
        <v>1007</v>
      </c>
      <c r="Q1" t="s">
        <v>1008</v>
      </c>
      <c r="R1" t="s">
        <v>1009</v>
      </c>
      <c r="S1" t="s">
        <v>1010</v>
      </c>
      <c r="T1" t="s">
        <v>1011</v>
      </c>
      <c r="U1" t="s">
        <v>1057</v>
      </c>
      <c r="V1" s="26" t="s">
        <v>1014</v>
      </c>
      <c r="W1" s="11" t="s">
        <v>1015</v>
      </c>
      <c r="X1" s="26" t="s">
        <v>1016</v>
      </c>
      <c r="Y1" s="11" t="s">
        <v>1017</v>
      </c>
      <c r="Z1" s="11" t="s">
        <v>1018</v>
      </c>
      <c r="AA1" s="11" t="s">
        <v>1019</v>
      </c>
      <c r="AB1" s="11" t="s">
        <v>1020</v>
      </c>
      <c r="AC1" s="11" t="s">
        <v>1021</v>
      </c>
      <c r="AD1" s="11" t="s">
        <v>1022</v>
      </c>
      <c r="AE1" s="11" t="s">
        <v>1023</v>
      </c>
      <c r="AF1" s="11" t="s">
        <v>1024</v>
      </c>
      <c r="AG1" s="11" t="s">
        <v>1025</v>
      </c>
      <c r="AH1" s="11" t="s">
        <v>1026</v>
      </c>
      <c r="AI1" s="11" t="s">
        <v>1027</v>
      </c>
      <c r="AJ1" s="11" t="s">
        <v>1028</v>
      </c>
      <c r="AK1" s="11" t="s">
        <v>1029</v>
      </c>
      <c r="AL1" s="11" t="s">
        <v>1030</v>
      </c>
      <c r="AM1" s="11" t="s">
        <v>1031</v>
      </c>
      <c r="AN1" s="11" t="s">
        <v>1032</v>
      </c>
      <c r="AO1" s="11" t="s">
        <v>1033</v>
      </c>
    </row>
    <row r="2" spans="1:353" x14ac:dyDescent="0.2">
      <c r="A2">
        <v>1</v>
      </c>
      <c r="B2">
        <f>応募票!G5</f>
        <v>0</v>
      </c>
      <c r="C2">
        <f>応募票!G4</f>
        <v>0</v>
      </c>
      <c r="D2">
        <f>応募票!G6</f>
        <v>0</v>
      </c>
      <c r="E2">
        <f>応募票!G7</f>
        <v>0</v>
      </c>
      <c r="F2" t="str">
        <f>応募票!G8</f>
        <v>団体（選択）</v>
      </c>
      <c r="G2">
        <f>応募票!G10</f>
        <v>0</v>
      </c>
      <c r="H2">
        <f>応募票!G11</f>
        <v>0</v>
      </c>
      <c r="I2">
        <f>応募票!G12</f>
        <v>0</v>
      </c>
      <c r="J2">
        <f>応募票!G13</f>
        <v>0</v>
      </c>
      <c r="K2">
        <f>応募票!T4</f>
        <v>0</v>
      </c>
      <c r="L2">
        <f>応募票!T5</f>
        <v>0</v>
      </c>
      <c r="M2" s="28" t="str">
        <f>"'"&amp;応募票!T6</f>
        <v>'</v>
      </c>
      <c r="N2">
        <f>応募票!T7</f>
        <v>0</v>
      </c>
      <c r="O2" t="b">
        <f>IF(制御シート!D2=TRUE,"工業専用地域",IF(制御シート!D3=TRUE,"工業",IF(制御シート!D4=TRUE,"準工業",IF(制御シート!D5=TRUE,"商業",IF(制御シート!D6=TRUE,"その他",FALSE)))))</f>
        <v>0</v>
      </c>
      <c r="P2" t="str">
        <f>_xlfn.IFS(制御シート!G2=TRUE,"1～19人",制御シート!G3=TRUE,"20～29人",制御シート!G4=TRUE,"30～49人",制御シート!G5=TRUE,"50～99人",制御シート!G6=TRUE,"100～299人",制御シート!G7=TRUE,"300～499人",制御シート!G8=TRUE,"500～999人",制御シート!G9=TRUE,"1000人以上",TRUE,"FALSE")</f>
        <v>FALSE</v>
      </c>
      <c r="Q2" t="b">
        <f>_xlfn.IFS(制御シート!G12=TRUE,"1～19人",制御シート!G13=TRUE,"20～29人",制御シート!G14=TRUE,"30～49人",制御シート!G15=TRUE,"50～99人",制御シート!G16=TRUE,"100～299人",制御シート!G17=TRUE,"300人以上",TRUE,FALSE)</f>
        <v>0</v>
      </c>
      <c r="R2" t="b">
        <f>_xlfn.IFS(制御シート!G20=TRUE,"一般",制御シート!G21=TRUE,"小規模",TRUE,FALSE)</f>
        <v>0</v>
      </c>
      <c r="S2">
        <f>(COUNTA(制御シート!P:P)-1)-COUNTIF(制御シート!S:S,"非該当")+SUM(制御シート!T:T)</f>
        <v>205</v>
      </c>
      <c r="T2">
        <f>COUNTIF(制御シート!R:R,TRUE)</f>
        <v>0</v>
      </c>
      <c r="U2" s="29">
        <f>T2/S2</f>
        <v>0</v>
      </c>
      <c r="V2" s="15">
        <f>COUNTIF(制御シート!R2:R14,TRUE)/(COUNTA(制御シート!P2:P14)-COUNTIF(制御シート!S2:S14,"非該当")+SUM(制御シート!T2:T14))</f>
        <v>0</v>
      </c>
      <c r="W2" s="15">
        <f>COUNTIF(制御シート!R16:R42,TRUE)/(COUNTA(制御シート!P16:P42)-(COUNTIF(制御シート!S16:S42,"非該当"))+SUM(制御シート!T16:T42))</f>
        <v>0</v>
      </c>
      <c r="X2" s="15">
        <f>COUNTIF(制御シート!R44:R63,TRUE)/(COUNTA(制御シート!P44:P63)-COUNTIF(制御シート!S44:S63,"非該当")+SUM(制御シート!T44:T63))</f>
        <v>0</v>
      </c>
      <c r="Y2" s="31">
        <f>COUNTIF(制御シート!R65:R84,TRUE)/(COUNTA(制御シート!P65:P84)-COUNTIF(制御シート!S65:S84,"非該当")+SUM(制御シート!T65:T84))</f>
        <v>0</v>
      </c>
      <c r="Z2" s="31">
        <f>COUNTIF(制御シート!R86:R98,TRUE)/(COUNTA(制御シート!P86:P98)-COUNTIF(制御シート!S86:S98,"非該当")+SUM(制御シート!T86:T98))</f>
        <v>0</v>
      </c>
      <c r="AA2" s="31">
        <f>COUNTIF(制御シート!R100:R118,TRUE)/(COUNTA(制御シート!P100:P118)-COUNTIF(制御シート!S100:S118,"非該当")+SUM(制御シート!T100:T118))</f>
        <v>0</v>
      </c>
      <c r="AB2" s="31">
        <f>COUNTIF(制御シート!R120:R129,TRUE)/(COUNTA(制御シート!P120:P129)-COUNTIF(制御シート!S120:S129,"非該当")+SUM(制御シート!T120:T129))</f>
        <v>0</v>
      </c>
      <c r="AC2" s="31">
        <f>COUNTIF(制御シート!R131:R182,TRUE)/(COUNTA(制御シート!P131:P182)-COUNTIF(制御シート!S131:S182,"非該当")+SUM(制御シート!T131:T182))</f>
        <v>0</v>
      </c>
      <c r="AD2" s="31">
        <f>COUNTIF(制御シート!R184:R200,TRUE)/(COUNTA(制御シート!P184:P200)-COUNTIF(制御シート!S184:S200,"非該当")+SUM(制御シート!T184:T200))</f>
        <v>0</v>
      </c>
      <c r="AE2" s="31">
        <f>COUNTIF(制御シート!R202:R219,TRUE)/(COUNTA(制御シート!P202:P219)-COUNTIF(制御シート!S202:S219,"非該当")+SUM(制御シート!T202:T219))</f>
        <v>0</v>
      </c>
      <c r="AF2" s="31">
        <f>COUNTIF(制御シート!R221:R251,TRUE)/(COUNTA(制御シート!P221:P251)-COUNTIF(制御シート!S221:S251,"非該当")+SUM(制御シート!T221:T251))</f>
        <v>0</v>
      </c>
      <c r="AG2" s="31">
        <f>COUNTIF(制御シート!R253:R268,TRUE)/(COUNTA(制御シート!P253:P268)-COUNTIF(制御シート!S253:S268,"非該当")+SUM(制御シート!T253:T268))</f>
        <v>0</v>
      </c>
      <c r="AH2" s="31">
        <f>COUNTIF(制御シート!R270:R285,TRUE)/(COUNTA(制御シート!P270:P285)-COUNTIF(制御シート!S270:S285,"非該当")+SUM(制御シート!T270:T285))</f>
        <v>0</v>
      </c>
      <c r="AI2" s="31">
        <f>COUNTIF(制御シート!R287:R288,TRUE)/(COUNTA(制御シート!P287:P288)-COUNTIF(制御シート!S287:S288,"非該当")+SUM(制御シート!T287:T288))</f>
        <v>0</v>
      </c>
      <c r="AJ2" s="31">
        <f>COUNTIF(制御シート!R290:R299,TRUE)/(COUNTA(制御シート!P290:P299)-COUNTIF(制御シート!S290:S299,"非該当")+SUM(制御シート!T290:T299))</f>
        <v>0</v>
      </c>
      <c r="AK2" s="31">
        <f>COUNTIF(制御シート!R301:R313,TRUE)/(COUNTA(制御シート!P301:P313)-COUNTIF(制御シート!S301:S313,"非該当")+SUM(制御シート!T301:T313))</f>
        <v>0</v>
      </c>
      <c r="AL2" s="31">
        <f>COUNTIF(制御シート!R315:R319,TRUE)/(COUNTA(制御シート!P315:P319)-COUNTIF(制御シート!S315:S319,"非該当")+SUM(制御シート!T315:T319))</f>
        <v>0</v>
      </c>
      <c r="AM2" s="15">
        <f>COUNTIF(制御シート!R321:R329,TRUE)/(COUNTA(制御シート!P321:P329)-COUNTIF(制御シート!S321:S329,"非該当")+SUM(制御シート!T321:T329))</f>
        <v>0</v>
      </c>
      <c r="AN2" s="15">
        <f>COUNTIF(制御シート!R331:R334,TRUE)/(COUNTA(制御シート!P331:P334)-COUNTIF(制御シート!S331:S334,"非該当")+SUM(制御シート!T331:T334))</f>
        <v>0</v>
      </c>
      <c r="AO2" s="15">
        <f>COUNTIF(制御シート!R336:R348,TRUE)/(COUNTA(制御シート!P336:P348)-COUNTIF(制御シート!S336:S348,"非該当")+SUM(制御シート!T336:T348))</f>
        <v>0</v>
      </c>
    </row>
    <row r="3" spans="1:353" x14ac:dyDescent="0.2">
      <c r="A3" t="s">
        <v>1000</v>
      </c>
      <c r="B3" t="s">
        <v>1002</v>
      </c>
      <c r="C3" t="s">
        <v>1001</v>
      </c>
      <c r="D3" t="s">
        <v>672</v>
      </c>
      <c r="E3" t="s">
        <v>673</v>
      </c>
      <c r="F3" t="s">
        <v>675</v>
      </c>
      <c r="G3" t="s">
        <v>1003</v>
      </c>
      <c r="H3" t="s">
        <v>1004</v>
      </c>
      <c r="I3" t="s">
        <v>1005</v>
      </c>
      <c r="J3" t="s">
        <v>1006</v>
      </c>
      <c r="K3" t="s">
        <v>959</v>
      </c>
      <c r="L3" t="s">
        <v>678</v>
      </c>
      <c r="M3" t="s">
        <v>679</v>
      </c>
      <c r="N3" t="s">
        <v>680</v>
      </c>
      <c r="O3" t="s">
        <v>960</v>
      </c>
      <c r="P3" t="s">
        <v>1007</v>
      </c>
      <c r="Q3" t="s">
        <v>1008</v>
      </c>
      <c r="R3" t="s">
        <v>1009</v>
      </c>
      <c r="S3" t="s">
        <v>1012</v>
      </c>
      <c r="T3" t="s">
        <v>1034</v>
      </c>
      <c r="U3" t="s">
        <v>1013</v>
      </c>
      <c r="V3" s="27" t="s">
        <v>1035</v>
      </c>
      <c r="W3" s="27" t="s">
        <v>1036</v>
      </c>
      <c r="X3" s="27" t="s">
        <v>1037</v>
      </c>
      <c r="Y3" s="27" t="s">
        <v>1038</v>
      </c>
      <c r="Z3" s="27" t="s">
        <v>218</v>
      </c>
      <c r="AA3" s="27" t="s">
        <v>378</v>
      </c>
      <c r="AB3" s="27" t="s">
        <v>219</v>
      </c>
      <c r="AC3" s="27" t="s">
        <v>220</v>
      </c>
      <c r="AD3" s="27" t="s">
        <v>221</v>
      </c>
      <c r="AE3" s="27" t="s">
        <v>222</v>
      </c>
      <c r="AF3" s="27" t="s">
        <v>223</v>
      </c>
      <c r="AG3" s="27" t="s">
        <v>224</v>
      </c>
      <c r="AH3" s="27" t="s">
        <v>225</v>
      </c>
      <c r="AI3" s="27" t="s">
        <v>226</v>
      </c>
      <c r="AJ3" s="27" t="s">
        <v>227</v>
      </c>
      <c r="AK3" s="27" t="s">
        <v>228</v>
      </c>
      <c r="AL3" s="27" t="s">
        <v>229</v>
      </c>
      <c r="AM3" s="27" t="s">
        <v>77</v>
      </c>
      <c r="AN3" s="27" t="s">
        <v>759</v>
      </c>
      <c r="AO3" s="27" t="s">
        <v>79</v>
      </c>
      <c r="AP3" s="27" t="s">
        <v>80</v>
      </c>
      <c r="AQ3" s="27" t="s">
        <v>81</v>
      </c>
      <c r="AR3" s="27" t="s">
        <v>82</v>
      </c>
      <c r="AS3" s="27" t="s">
        <v>83</v>
      </c>
      <c r="AT3" s="27" t="s">
        <v>760</v>
      </c>
      <c r="AU3" s="27" t="s">
        <v>761</v>
      </c>
      <c r="AV3" s="27" t="s">
        <v>84</v>
      </c>
      <c r="AW3" s="27" t="s">
        <v>85</v>
      </c>
      <c r="AX3" s="27" t="s">
        <v>86</v>
      </c>
      <c r="AY3" s="27" t="s">
        <v>87</v>
      </c>
      <c r="AZ3" s="27" t="s">
        <v>383</v>
      </c>
      <c r="BA3" s="27" t="s">
        <v>384</v>
      </c>
      <c r="BB3" s="27" t="s">
        <v>88</v>
      </c>
      <c r="BC3" s="27" t="s">
        <v>89</v>
      </c>
      <c r="BD3" s="27" t="s">
        <v>762</v>
      </c>
      <c r="BE3" s="27" t="s">
        <v>90</v>
      </c>
      <c r="BF3" s="27" t="s">
        <v>91</v>
      </c>
      <c r="BG3" s="27" t="s">
        <v>92</v>
      </c>
      <c r="BH3" s="27" t="s">
        <v>93</v>
      </c>
      <c r="BI3" s="27" t="s">
        <v>94</v>
      </c>
      <c r="BJ3" s="27" t="s">
        <v>385</v>
      </c>
      <c r="BK3" s="27" t="s">
        <v>386</v>
      </c>
      <c r="BL3" s="27" t="s">
        <v>387</v>
      </c>
      <c r="BM3" s="27" t="s">
        <v>1047</v>
      </c>
      <c r="BN3" s="27" t="s">
        <v>95</v>
      </c>
      <c r="BO3" s="27" t="s">
        <v>772</v>
      </c>
      <c r="BP3" s="27" t="s">
        <v>96</v>
      </c>
      <c r="BQ3" s="27" t="s">
        <v>97</v>
      </c>
      <c r="BR3" s="27" t="s">
        <v>98</v>
      </c>
      <c r="BS3" s="27" t="s">
        <v>99</v>
      </c>
      <c r="BT3" s="27" t="s">
        <v>100</v>
      </c>
      <c r="BU3" s="27" t="s">
        <v>101</v>
      </c>
      <c r="BV3" s="27" t="s">
        <v>102</v>
      </c>
      <c r="BW3" s="27" t="s">
        <v>103</v>
      </c>
      <c r="BX3" s="27" t="s">
        <v>104</v>
      </c>
      <c r="BY3" s="27" t="s">
        <v>105</v>
      </c>
      <c r="BZ3" s="27" t="s">
        <v>106</v>
      </c>
      <c r="CA3" s="27" t="s">
        <v>107</v>
      </c>
      <c r="CB3" s="27" t="s">
        <v>108</v>
      </c>
      <c r="CC3" s="27" t="s">
        <v>109</v>
      </c>
      <c r="CD3" s="27" t="s">
        <v>110</v>
      </c>
      <c r="CE3" s="27" t="s">
        <v>111</v>
      </c>
      <c r="CF3" s="27" t="s">
        <v>778</v>
      </c>
      <c r="CG3" s="27" t="s">
        <v>389</v>
      </c>
      <c r="CH3" s="27" t="s">
        <v>112</v>
      </c>
      <c r="CI3" s="27" t="s">
        <v>393</v>
      </c>
      <c r="CJ3" s="27" t="s">
        <v>394</v>
      </c>
      <c r="CK3" s="27" t="s">
        <v>788</v>
      </c>
      <c r="CL3" s="27" t="s">
        <v>114</v>
      </c>
      <c r="CM3" s="27" t="s">
        <v>115</v>
      </c>
      <c r="CN3" s="27" t="s">
        <v>116</v>
      </c>
      <c r="CO3" s="27" t="s">
        <v>117</v>
      </c>
      <c r="CP3" s="27" t="s">
        <v>118</v>
      </c>
      <c r="CQ3" s="27" t="s">
        <v>119</v>
      </c>
      <c r="CR3" s="27" t="s">
        <v>120</v>
      </c>
      <c r="CS3" s="27" t="s">
        <v>121</v>
      </c>
      <c r="CT3" s="27" t="s">
        <v>122</v>
      </c>
      <c r="CU3" s="27" t="s">
        <v>123</v>
      </c>
      <c r="CV3" s="27" t="s">
        <v>124</v>
      </c>
      <c r="CW3" s="27" t="s">
        <v>125</v>
      </c>
      <c r="CX3" s="27" t="s">
        <v>126</v>
      </c>
      <c r="CY3" s="27" t="s">
        <v>395</v>
      </c>
      <c r="CZ3" s="27" t="s">
        <v>396</v>
      </c>
      <c r="DA3" s="27" t="s">
        <v>397</v>
      </c>
      <c r="DB3" s="27" t="s">
        <v>127</v>
      </c>
      <c r="DC3" s="27" t="s">
        <v>405</v>
      </c>
      <c r="DD3" s="27" t="s">
        <v>406</v>
      </c>
      <c r="DE3" s="27" t="s">
        <v>407</v>
      </c>
      <c r="DF3" s="27" t="s">
        <v>800</v>
      </c>
      <c r="DG3" s="27" t="s">
        <v>801</v>
      </c>
      <c r="DH3" s="27" t="s">
        <v>802</v>
      </c>
      <c r="DI3" s="27" t="s">
        <v>803</v>
      </c>
      <c r="DJ3" s="27" t="s">
        <v>804</v>
      </c>
      <c r="DK3" s="27" t="s">
        <v>408</v>
      </c>
      <c r="DL3" s="27" t="s">
        <v>409</v>
      </c>
      <c r="DM3" s="27" t="s">
        <v>411</v>
      </c>
      <c r="DN3" s="27" t="s">
        <v>412</v>
      </c>
      <c r="DO3" s="27" t="s">
        <v>140</v>
      </c>
      <c r="DP3" s="27" t="s">
        <v>413</v>
      </c>
      <c r="DQ3" s="27" t="s">
        <v>129</v>
      </c>
      <c r="DR3" s="27" t="s">
        <v>130</v>
      </c>
      <c r="DS3" s="27" t="s">
        <v>131</v>
      </c>
      <c r="DT3" s="27" t="s">
        <v>132</v>
      </c>
      <c r="DU3" s="27" t="s">
        <v>133</v>
      </c>
      <c r="DV3" s="27" t="s">
        <v>134</v>
      </c>
      <c r="DW3" s="27" t="s">
        <v>135</v>
      </c>
      <c r="DX3" s="27" t="s">
        <v>136</v>
      </c>
      <c r="DY3" s="27" t="s">
        <v>137</v>
      </c>
      <c r="DZ3" s="27" t="s">
        <v>138</v>
      </c>
      <c r="EA3" s="27" t="s">
        <v>139</v>
      </c>
      <c r="EB3" s="27" t="s">
        <v>141</v>
      </c>
      <c r="EC3" s="27" t="s">
        <v>142</v>
      </c>
      <c r="ED3" s="27" t="s">
        <v>143</v>
      </c>
      <c r="EE3" s="27" t="s">
        <v>414</v>
      </c>
      <c r="EF3" s="27" t="s">
        <v>813</v>
      </c>
      <c r="EG3" s="27" t="s">
        <v>814</v>
      </c>
      <c r="EH3" s="27" t="s">
        <v>144</v>
      </c>
      <c r="EI3" s="27" t="s">
        <v>1048</v>
      </c>
      <c r="EJ3" s="27" t="s">
        <v>819</v>
      </c>
      <c r="EK3" s="27" t="s">
        <v>146</v>
      </c>
      <c r="EL3" s="27" t="s">
        <v>147</v>
      </c>
      <c r="EM3" s="27" t="s">
        <v>148</v>
      </c>
      <c r="EN3" s="27" t="s">
        <v>820</v>
      </c>
      <c r="EO3" s="27" t="s">
        <v>821</v>
      </c>
      <c r="EP3" s="27" t="s">
        <v>822</v>
      </c>
      <c r="EQ3" s="27" t="s">
        <v>823</v>
      </c>
      <c r="ER3" s="27" t="s">
        <v>149</v>
      </c>
      <c r="ES3" s="27" t="s">
        <v>1049</v>
      </c>
      <c r="ET3" s="27" t="s">
        <v>826</v>
      </c>
      <c r="EU3" s="27" t="s">
        <v>151</v>
      </c>
      <c r="EV3" s="27" t="s">
        <v>827</v>
      </c>
      <c r="EW3" s="27" t="s">
        <v>152</v>
      </c>
      <c r="EX3" s="27" t="s">
        <v>153</v>
      </c>
      <c r="EY3" s="27" t="s">
        <v>154</v>
      </c>
      <c r="EZ3" s="27" t="s">
        <v>155</v>
      </c>
      <c r="FA3" s="27" t="s">
        <v>156</v>
      </c>
      <c r="FB3" s="27" t="s">
        <v>157</v>
      </c>
      <c r="FC3" s="27" t="s">
        <v>158</v>
      </c>
      <c r="FD3" s="27" t="s">
        <v>159</v>
      </c>
      <c r="FE3" s="27" t="s">
        <v>160</v>
      </c>
      <c r="FF3" s="27" t="s">
        <v>161</v>
      </c>
      <c r="FG3" s="27" t="s">
        <v>162</v>
      </c>
      <c r="FH3" s="27" t="s">
        <v>163</v>
      </c>
      <c r="FI3" s="27" t="s">
        <v>164</v>
      </c>
      <c r="FJ3" s="27" t="s">
        <v>165</v>
      </c>
      <c r="FK3" s="27" t="s">
        <v>166</v>
      </c>
      <c r="FL3" s="27" t="s">
        <v>167</v>
      </c>
      <c r="FM3" s="27" t="s">
        <v>168</v>
      </c>
      <c r="FN3" s="27" t="s">
        <v>169</v>
      </c>
      <c r="FO3" s="27" t="s">
        <v>170</v>
      </c>
      <c r="FP3" s="27" t="s">
        <v>171</v>
      </c>
      <c r="FQ3" s="27" t="s">
        <v>172</v>
      </c>
      <c r="FR3" s="27" t="s">
        <v>173</v>
      </c>
      <c r="FS3" s="27" t="s">
        <v>174</v>
      </c>
      <c r="FT3" s="27" t="s">
        <v>175</v>
      </c>
      <c r="FU3" s="27" t="s">
        <v>176</v>
      </c>
      <c r="FV3" s="27" t="s">
        <v>177</v>
      </c>
      <c r="FW3" s="27" t="s">
        <v>178</v>
      </c>
      <c r="FX3" s="27" t="s">
        <v>179</v>
      </c>
      <c r="FY3" s="27" t="s">
        <v>346</v>
      </c>
      <c r="FZ3" s="27" t="s">
        <v>180</v>
      </c>
      <c r="GA3" s="27" t="s">
        <v>828</v>
      </c>
      <c r="GB3" s="27" t="s">
        <v>181</v>
      </c>
      <c r="GC3" s="27" t="s">
        <v>182</v>
      </c>
      <c r="GD3" s="27" t="s">
        <v>183</v>
      </c>
      <c r="GE3" s="27" t="s">
        <v>184</v>
      </c>
      <c r="GF3" s="27" t="s">
        <v>185</v>
      </c>
      <c r="GG3" s="27" t="s">
        <v>186</v>
      </c>
      <c r="GH3" s="27" t="s">
        <v>187</v>
      </c>
      <c r="GI3" s="27" t="s">
        <v>660</v>
      </c>
      <c r="GJ3" s="27" t="s">
        <v>661</v>
      </c>
      <c r="GK3" s="27" t="s">
        <v>662</v>
      </c>
      <c r="GL3" s="27" t="s">
        <v>663</v>
      </c>
      <c r="GM3" s="27" t="s">
        <v>664</v>
      </c>
      <c r="GN3" s="27" t="s">
        <v>665</v>
      </c>
      <c r="GO3" s="27" t="s">
        <v>829</v>
      </c>
      <c r="GP3" s="27" t="s">
        <v>499</v>
      </c>
      <c r="GQ3" s="27" t="s">
        <v>831</v>
      </c>
      <c r="GR3" s="27" t="s">
        <v>188</v>
      </c>
      <c r="GS3" s="27" t="s">
        <v>855</v>
      </c>
      <c r="GT3" s="27" t="s">
        <v>856</v>
      </c>
      <c r="GU3" s="27" t="s">
        <v>841</v>
      </c>
      <c r="GV3" s="27" t="s">
        <v>842</v>
      </c>
      <c r="GW3" s="27" t="s">
        <v>843</v>
      </c>
      <c r="GX3" s="27" t="s">
        <v>844</v>
      </c>
      <c r="GY3" s="27" t="s">
        <v>845</v>
      </c>
      <c r="GZ3" s="27" t="s">
        <v>846</v>
      </c>
      <c r="HA3" s="27" t="s">
        <v>847</v>
      </c>
      <c r="HB3" s="27" t="s">
        <v>848</v>
      </c>
      <c r="HC3" s="27" t="s">
        <v>849</v>
      </c>
      <c r="HD3" s="27" t="s">
        <v>850</v>
      </c>
      <c r="HE3" s="27" t="s">
        <v>851</v>
      </c>
      <c r="HF3" s="27" t="s">
        <v>852</v>
      </c>
      <c r="HG3" s="27" t="s">
        <v>853</v>
      </c>
      <c r="HH3" s="27" t="s">
        <v>854</v>
      </c>
      <c r="HI3" s="27" t="s">
        <v>347</v>
      </c>
      <c r="HJ3" s="27" t="s">
        <v>876</v>
      </c>
      <c r="HK3" s="27" t="s">
        <v>859</v>
      </c>
      <c r="HL3" s="27" t="s">
        <v>860</v>
      </c>
      <c r="HM3" s="27" t="s">
        <v>861</v>
      </c>
      <c r="HN3" s="27" t="s">
        <v>862</v>
      </c>
      <c r="HO3" s="27" t="s">
        <v>863</v>
      </c>
      <c r="HP3" s="27" t="s">
        <v>864</v>
      </c>
      <c r="HQ3" s="27" t="s">
        <v>865</v>
      </c>
      <c r="HR3" s="27" t="s">
        <v>866</v>
      </c>
      <c r="HS3" s="27" t="s">
        <v>867</v>
      </c>
      <c r="HT3" s="27" t="s">
        <v>868</v>
      </c>
      <c r="HU3" s="27" t="s">
        <v>869</v>
      </c>
      <c r="HV3" s="27" t="s">
        <v>870</v>
      </c>
      <c r="HW3" s="27" t="s">
        <v>871</v>
      </c>
      <c r="HX3" s="27" t="s">
        <v>872</v>
      </c>
      <c r="HY3" s="27" t="s">
        <v>873</v>
      </c>
      <c r="HZ3" s="27" t="s">
        <v>874</v>
      </c>
      <c r="IA3" s="27" t="s">
        <v>190</v>
      </c>
      <c r="IB3" s="27" t="s">
        <v>907</v>
      </c>
      <c r="IC3" s="27" t="s">
        <v>908</v>
      </c>
      <c r="ID3" s="27" t="s">
        <v>879</v>
      </c>
      <c r="IE3" s="27" t="s">
        <v>880</v>
      </c>
      <c r="IF3" s="27" t="s">
        <v>881</v>
      </c>
      <c r="IG3" s="27" t="s">
        <v>882</v>
      </c>
      <c r="IH3" s="27" t="s">
        <v>883</v>
      </c>
      <c r="II3" s="27" t="s">
        <v>884</v>
      </c>
      <c r="IJ3" s="27" t="s">
        <v>885</v>
      </c>
      <c r="IK3" s="27" t="s">
        <v>886</v>
      </c>
      <c r="IL3" s="27" t="s">
        <v>887</v>
      </c>
      <c r="IM3" s="27" t="s">
        <v>888</v>
      </c>
      <c r="IN3" s="27" t="s">
        <v>889</v>
      </c>
      <c r="IO3" s="27" t="s">
        <v>890</v>
      </c>
      <c r="IP3" s="27" t="s">
        <v>891</v>
      </c>
      <c r="IQ3" s="27" t="s">
        <v>892</v>
      </c>
      <c r="IR3" s="27" t="s">
        <v>893</v>
      </c>
      <c r="IS3" s="27" t="s">
        <v>894</v>
      </c>
      <c r="IT3" s="27" t="s">
        <v>895</v>
      </c>
      <c r="IU3" s="27" t="s">
        <v>896</v>
      </c>
      <c r="IV3" s="27" t="s">
        <v>897</v>
      </c>
      <c r="IW3" s="27" t="s">
        <v>898</v>
      </c>
      <c r="IX3" s="27" t="s">
        <v>899</v>
      </c>
      <c r="IY3" s="27" t="s">
        <v>900</v>
      </c>
      <c r="IZ3" s="27" t="s">
        <v>901</v>
      </c>
      <c r="JA3" s="27" t="s">
        <v>902</v>
      </c>
      <c r="JB3" s="27" t="s">
        <v>903</v>
      </c>
      <c r="JC3" s="27" t="s">
        <v>535</v>
      </c>
      <c r="JD3" s="27" t="s">
        <v>904</v>
      </c>
      <c r="JE3" s="27" t="s">
        <v>911</v>
      </c>
      <c r="JF3" s="27" t="s">
        <v>192</v>
      </c>
      <c r="JG3" s="27" t="s">
        <v>1050</v>
      </c>
      <c r="JH3" s="27" t="s">
        <v>194</v>
      </c>
      <c r="JI3" s="27" t="s">
        <v>195</v>
      </c>
      <c r="JJ3" s="27" t="s">
        <v>196</v>
      </c>
      <c r="JK3" s="27" t="s">
        <v>197</v>
      </c>
      <c r="JL3" s="27" t="s">
        <v>198</v>
      </c>
      <c r="JM3" s="27" t="s">
        <v>199</v>
      </c>
      <c r="JN3" s="27" t="s">
        <v>200</v>
      </c>
      <c r="JO3" s="27" t="s">
        <v>201</v>
      </c>
      <c r="JP3" s="27" t="s">
        <v>202</v>
      </c>
      <c r="JQ3" s="27" t="s">
        <v>349</v>
      </c>
      <c r="JR3" s="27" t="s">
        <v>203</v>
      </c>
      <c r="JS3" s="27" t="s">
        <v>204</v>
      </c>
      <c r="JT3" s="27" t="s">
        <v>205</v>
      </c>
      <c r="JU3" s="27" t="s">
        <v>206</v>
      </c>
      <c r="JV3" s="27" t="s">
        <v>207</v>
      </c>
      <c r="JW3" s="27" t="s">
        <v>1051</v>
      </c>
      <c r="JX3" s="27" t="s">
        <v>209</v>
      </c>
      <c r="JY3" s="27" t="s">
        <v>210</v>
      </c>
      <c r="JZ3" s="27" t="s">
        <v>350</v>
      </c>
      <c r="KA3" s="27" t="s">
        <v>211</v>
      </c>
      <c r="KB3" s="27" t="s">
        <v>351</v>
      </c>
      <c r="KC3" s="27" t="s">
        <v>212</v>
      </c>
      <c r="KD3" s="27" t="s">
        <v>213</v>
      </c>
      <c r="KE3" s="27" t="s">
        <v>214</v>
      </c>
      <c r="KF3" s="27" t="s">
        <v>215</v>
      </c>
      <c r="KG3" s="27" t="s">
        <v>216</v>
      </c>
      <c r="KH3" s="27" t="s">
        <v>217</v>
      </c>
      <c r="KI3" s="27" t="s">
        <v>585</v>
      </c>
      <c r="KJ3" s="27" t="s">
        <v>913</v>
      </c>
      <c r="KK3" s="27" t="s">
        <v>914</v>
      </c>
      <c r="KL3" s="27" t="s">
        <v>230</v>
      </c>
      <c r="KM3" s="27" t="s">
        <v>919</v>
      </c>
      <c r="KN3" s="27" t="s">
        <v>232</v>
      </c>
      <c r="KO3" s="27" t="s">
        <v>1052</v>
      </c>
      <c r="KP3" s="27" t="s">
        <v>920</v>
      </c>
      <c r="KQ3" s="27" t="s">
        <v>921</v>
      </c>
      <c r="KR3" s="27" t="s">
        <v>922</v>
      </c>
      <c r="KS3" s="27" t="s">
        <v>923</v>
      </c>
      <c r="KT3" s="27" t="s">
        <v>924</v>
      </c>
      <c r="KU3" s="27" t="s">
        <v>925</v>
      </c>
      <c r="KV3" s="27" t="s">
        <v>926</v>
      </c>
      <c r="KW3" s="27" t="s">
        <v>927</v>
      </c>
      <c r="KX3" s="27" t="s">
        <v>234</v>
      </c>
      <c r="KY3" s="27" t="s">
        <v>1053</v>
      </c>
      <c r="KZ3" s="27" t="s">
        <v>928</v>
      </c>
      <c r="LA3" s="27" t="s">
        <v>929</v>
      </c>
      <c r="LB3" s="27" t="s">
        <v>930</v>
      </c>
      <c r="LC3" s="27" t="s">
        <v>931</v>
      </c>
      <c r="LD3" s="27" t="s">
        <v>236</v>
      </c>
      <c r="LE3" s="27" t="s">
        <v>237</v>
      </c>
      <c r="LF3" s="27" t="s">
        <v>238</v>
      </c>
      <c r="LG3" s="27" t="s">
        <v>239</v>
      </c>
      <c r="LH3" s="27" t="s">
        <v>240</v>
      </c>
      <c r="LI3" s="27" t="s">
        <v>241</v>
      </c>
      <c r="LJ3" s="27" t="s">
        <v>932</v>
      </c>
      <c r="LK3" s="27" t="s">
        <v>242</v>
      </c>
      <c r="LL3" s="27" t="s">
        <v>1054</v>
      </c>
      <c r="LM3" s="27" t="s">
        <v>933</v>
      </c>
      <c r="LN3" s="27" t="s">
        <v>934</v>
      </c>
      <c r="LO3" s="27" t="s">
        <v>935</v>
      </c>
      <c r="LP3" s="27" t="s">
        <v>244</v>
      </c>
      <c r="LQ3" s="27" t="s">
        <v>1055</v>
      </c>
      <c r="LR3" s="27" t="s">
        <v>936</v>
      </c>
      <c r="LS3" s="27" t="s">
        <v>937</v>
      </c>
      <c r="LT3" s="27" t="s">
        <v>938</v>
      </c>
      <c r="LU3" s="27" t="s">
        <v>939</v>
      </c>
      <c r="LV3" s="27" t="s">
        <v>940</v>
      </c>
      <c r="LW3" s="27" t="s">
        <v>941</v>
      </c>
      <c r="LX3" s="27" t="s">
        <v>942</v>
      </c>
      <c r="LY3" s="27" t="s">
        <v>246</v>
      </c>
      <c r="LZ3" s="27" t="s">
        <v>943</v>
      </c>
      <c r="MA3" s="27" t="s">
        <v>944</v>
      </c>
      <c r="MB3" s="27" t="s">
        <v>945</v>
      </c>
      <c r="MC3" s="27" t="s">
        <v>249</v>
      </c>
      <c r="MD3" s="27" t="s">
        <v>1056</v>
      </c>
      <c r="ME3" s="27" t="s">
        <v>946</v>
      </c>
      <c r="MF3" s="27" t="s">
        <v>947</v>
      </c>
      <c r="MG3" s="27" t="s">
        <v>948</v>
      </c>
      <c r="MH3" s="27" t="s">
        <v>949</v>
      </c>
      <c r="MI3" s="27" t="s">
        <v>950</v>
      </c>
      <c r="MJ3" s="27" t="s">
        <v>951</v>
      </c>
      <c r="MK3" s="27" t="s">
        <v>250</v>
      </c>
      <c r="ML3" s="27" t="s">
        <v>251</v>
      </c>
      <c r="MM3" s="27" t="s">
        <v>252</v>
      </c>
      <c r="MN3" s="27" t="s">
        <v>352</v>
      </c>
      <c r="MO3" s="27" t="s">
        <v>952</v>
      </c>
    </row>
    <row r="4" spans="1:353" x14ac:dyDescent="0.2">
      <c r="A4">
        <v>2</v>
      </c>
      <c r="B4">
        <f t="shared" ref="B4:K4" si="0">B2</f>
        <v>0</v>
      </c>
      <c r="C4">
        <f t="shared" si="0"/>
        <v>0</v>
      </c>
      <c r="D4">
        <f t="shared" si="0"/>
        <v>0</v>
      </c>
      <c r="E4">
        <f t="shared" si="0"/>
        <v>0</v>
      </c>
      <c r="F4" t="str">
        <f t="shared" si="0"/>
        <v>団体（選択）</v>
      </c>
      <c r="G4">
        <f t="shared" si="0"/>
        <v>0</v>
      </c>
      <c r="H4">
        <f t="shared" si="0"/>
        <v>0</v>
      </c>
      <c r="I4">
        <f t="shared" si="0"/>
        <v>0</v>
      </c>
      <c r="J4">
        <f t="shared" si="0"/>
        <v>0</v>
      </c>
      <c r="K4">
        <f t="shared" si="0"/>
        <v>0</v>
      </c>
      <c r="L4">
        <f t="shared" ref="L4:R4" si="1">L2</f>
        <v>0</v>
      </c>
      <c r="M4" t="str">
        <f t="shared" si="1"/>
        <v>'</v>
      </c>
      <c r="N4">
        <f t="shared" si="1"/>
        <v>0</v>
      </c>
      <c r="O4" t="b">
        <f t="shared" si="1"/>
        <v>0</v>
      </c>
      <c r="P4" t="str">
        <f t="shared" si="1"/>
        <v>FALSE</v>
      </c>
      <c r="Q4" t="b">
        <f t="shared" si="1"/>
        <v>0</v>
      </c>
      <c r="R4" t="b">
        <f t="shared" si="1"/>
        <v>0</v>
      </c>
      <c r="S4" s="23" t="str">
        <f>IF(制御シート!K2=TRUE,"製版・刷版、","")&amp;IF(制御シート!K3=TRUE,"オフ枚葉印刷、","")&amp;IF(制御シート!K4=TRUE,"オフ輪印刷、","")&amp;IF(制御シート!K5=TRUE,"デジタル印刷、","")&amp;IF(制御シート!K6=TRUE,"フォーム印刷、","")&amp;IF(制御シート!K7=TRUE,"シール印刷、","")&amp;IF(制御シート!K8=TRUE,"グラビア印刷、","")&amp;IF(制御シート!K9=TRUE,"ラミネーション、","")&amp;IF(制御シート!K10=TRUE,"スクリーン印刷、","")&amp;IF(制御シート!K11=TRUE,"光沢化工、","")&amp;IF(制御シート!K12=TRUE,"製本、","")&amp;IF(制御シート!K13=TRUE,"折り、","")&amp;IF(制御シート!K14=TRUE,"製函、","")&amp;IF(制御シート!K15=TRUE,"抜き、","")&amp;IF(制御シート!K16=TRUE,"断裁、","")&amp;IF(制御シート!K17=TRUE,"スリッター、","")&amp;IF(制御シート!K18=TRUE,"製袋、","")&amp;IF(制御シート!K19=TRUE,"コレーター","")</f>
        <v/>
      </c>
      <c r="T4" s="23">
        <f>応募票!T28</f>
        <v>0</v>
      </c>
      <c r="U4" t="str">
        <f>IF(制御シート!N2=TRUE,"ボイラー、","")&amp;IF(制御シート!N3=TRUE,"焼却炉、","")&amp;IF(制御シート!N4=TRUE,"フィルム自現機・PS版自現機、","")&amp;IF(制御シート!N5=TRUE,"化学物質（溶剤等）、","")&amp;IF(制御シート!N6=TRUE,"廃水屋内保管、","")&amp;IF(制御シート!N7=TRUE,"廃水屋外保管、","")&amp;IF(制御シート!N8=TRUE,"廃水保管地下タンク、","")&amp;IF(制御シート!N9=TRUE,"騒音規制地域、","")&amp;IF(制御シート!N10=TRUE,"コンプレッサー、","")&amp;IF(制御シート!N11=TRUE,"騒音・振動発生機器、","")&amp;IF(制御シート!N12=TRUE,"振動規制地域、","")&amp;IF(制御シート!N13=TRUE,"防音・振動対象設備、","")&amp;IF(制御シート!N14=TRUE,"フォークリフト、","")&amp;IF(制御シート!N15=TRUE,"特別管理産業廃棄物、","")&amp;IF(制御シート!N16=TRUE,"水銀使用製品（蛍光灯等）、","")&amp;IF(制御シート!N17=TRUE,"屋上利用、","")&amp;IF(制御シート!N18=TRUE,"降雪地域、","")&amp;IF(制御シート!N19=TRUE,"重油、","")&amp;IF(制御シート!N20=TRUE,"冷凍設備、","")&amp;IF(制御シート!N21=TRUE,"賃貸契約（事業所）、","")&amp;IF(制御シート!N22=TRUE,"空調・冷却設備、","")&amp;IF(制御シート!N23=TRUE,"乾燥設備・VOC排出設備、","")&amp;IF(制御シート!N24=TRUE,"受変電設備、","")&amp;IF(制御シート!N25=TRUE,"下水道未普及地域","")</f>
        <v/>
      </c>
      <c r="V4">
        <f>審査用チェックシート!A14</f>
        <v>0</v>
      </c>
      <c r="W4">
        <f>審査用チェックシート!A21</f>
        <v>0</v>
      </c>
      <c r="X4">
        <f>審査用チェックシート!A28</f>
        <v>0</v>
      </c>
      <c r="Y4">
        <f>審査用チェックシート!A35</f>
        <v>0</v>
      </c>
      <c r="Z4">
        <f>制御シート!$U2</f>
        <v>2</v>
      </c>
      <c r="AA4">
        <f>制御シート!$U3</f>
        <v>2</v>
      </c>
      <c r="AB4">
        <f>制御シート!$U4</f>
        <v>2</v>
      </c>
      <c r="AC4">
        <f>制御シート!$U5</f>
        <v>2</v>
      </c>
      <c r="AD4">
        <f>制御シート!$U6</f>
        <v>2</v>
      </c>
      <c r="AE4">
        <f>制御シート!$U7</f>
        <v>2</v>
      </c>
      <c r="AF4">
        <f>制御シート!$U8</f>
        <v>2</v>
      </c>
      <c r="AG4">
        <f>制御シート!$U9</f>
        <v>2</v>
      </c>
      <c r="AH4">
        <f>制御シート!$U10</f>
        <v>2</v>
      </c>
      <c r="AI4">
        <f>制御シート!$U11</f>
        <v>2</v>
      </c>
      <c r="AJ4">
        <f>制御シート!$U12</f>
        <v>2</v>
      </c>
      <c r="AK4">
        <f>制御シート!$U13</f>
        <v>2</v>
      </c>
      <c r="AL4">
        <f>制御シート!$U14</f>
        <v>2</v>
      </c>
      <c r="AM4">
        <f>制御シート!$U16</f>
        <v>3</v>
      </c>
      <c r="AN4">
        <f>制御シート!$U17</f>
        <v>3</v>
      </c>
      <c r="AO4">
        <f>制御シート!$U18</f>
        <v>3</v>
      </c>
      <c r="AP4">
        <f>制御シート!$U19</f>
        <v>3</v>
      </c>
      <c r="AQ4">
        <f>制御シート!$U20</f>
        <v>3</v>
      </c>
      <c r="AR4">
        <f>制御シート!$U21</f>
        <v>3</v>
      </c>
      <c r="AS4">
        <f>制御シート!$U22</f>
        <v>3</v>
      </c>
      <c r="AT4">
        <f>制御シート!$U23</f>
        <v>3</v>
      </c>
      <c r="AU4">
        <f>制御シート!$U24</f>
        <v>3</v>
      </c>
      <c r="AV4">
        <f>制御シート!$U25</f>
        <v>3</v>
      </c>
      <c r="AW4">
        <f>制御シート!$U26</f>
        <v>3</v>
      </c>
      <c r="AX4">
        <f>制御シート!$U27</f>
        <v>3</v>
      </c>
      <c r="AY4">
        <f>制御シート!$U28</f>
        <v>3</v>
      </c>
      <c r="AZ4">
        <f>制御シート!$U29</f>
        <v>3</v>
      </c>
      <c r="BA4">
        <f>制御シート!$U30</f>
        <v>3</v>
      </c>
      <c r="BB4">
        <f>制御シート!$U31</f>
        <v>3</v>
      </c>
      <c r="BC4">
        <f>制御シート!$U32</f>
        <v>3</v>
      </c>
      <c r="BD4">
        <f>制御シート!$U33</f>
        <v>3</v>
      </c>
      <c r="BE4">
        <f>制御シート!$U34</f>
        <v>3</v>
      </c>
      <c r="BF4">
        <f>制御シート!$U35</f>
        <v>3</v>
      </c>
      <c r="BG4">
        <f>制御シート!$U36</f>
        <v>3</v>
      </c>
      <c r="BH4">
        <f>制御シート!$U37</f>
        <v>3</v>
      </c>
      <c r="BI4">
        <f>制御シート!$U38</f>
        <v>3</v>
      </c>
      <c r="BJ4">
        <f>制御シート!$U39</f>
        <v>3</v>
      </c>
      <c r="BK4">
        <f>制御シート!$U40</f>
        <v>2</v>
      </c>
      <c r="BL4">
        <f>制御シート!$U41</f>
        <v>2</v>
      </c>
      <c r="BM4">
        <f>制御シート!$U42</f>
        <v>2</v>
      </c>
      <c r="BN4">
        <f>制御シート!$U44</f>
        <v>3</v>
      </c>
      <c r="BO4">
        <f>制御シート!$U45</f>
        <v>3</v>
      </c>
      <c r="BP4">
        <f>制御シート!$U46</f>
        <v>2</v>
      </c>
      <c r="BQ4">
        <f>制御シート!$U47</f>
        <v>2</v>
      </c>
      <c r="BR4">
        <f>制御シート!$U48</f>
        <v>3</v>
      </c>
      <c r="BS4">
        <f>制御シート!$U49</f>
        <v>3</v>
      </c>
      <c r="BT4">
        <f>制御シート!$U50</f>
        <v>3</v>
      </c>
      <c r="BU4">
        <f>制御シート!$U51</f>
        <v>2</v>
      </c>
      <c r="BV4">
        <f>制御シート!$U52</f>
        <v>2</v>
      </c>
      <c r="BW4">
        <f>制御シート!$U53</f>
        <v>3</v>
      </c>
      <c r="BX4">
        <f>制御シート!$U54</f>
        <v>3</v>
      </c>
      <c r="BY4">
        <f>制御シート!$U55</f>
        <v>3</v>
      </c>
      <c r="BZ4">
        <f>制御シート!$U56</f>
        <v>3</v>
      </c>
      <c r="CA4">
        <f>制御シート!$U57</f>
        <v>2</v>
      </c>
      <c r="CB4">
        <f>制御シート!$U58</f>
        <v>2</v>
      </c>
      <c r="CC4">
        <f>制御シート!$U59</f>
        <v>3</v>
      </c>
      <c r="CD4">
        <f>制御シート!$U60</f>
        <v>3</v>
      </c>
      <c r="CE4">
        <f>制御シート!$U61</f>
        <v>2</v>
      </c>
      <c r="CF4">
        <f>制御シート!$U62</f>
        <v>3</v>
      </c>
      <c r="CG4">
        <f>制御シート!$U63</f>
        <v>2</v>
      </c>
      <c r="CH4">
        <f>制御シート!$U65</f>
        <v>1</v>
      </c>
      <c r="CI4">
        <f>制御シート!$U66</f>
        <v>3</v>
      </c>
      <c r="CJ4">
        <f>制御シート!$U67</f>
        <v>2</v>
      </c>
      <c r="CK4">
        <f>制御シート!$U68</f>
        <v>2</v>
      </c>
      <c r="CL4">
        <f>制御シート!$U69</f>
        <v>2</v>
      </c>
      <c r="CM4">
        <f>制御シート!$U70</f>
        <v>2</v>
      </c>
      <c r="CN4">
        <f>制御シート!$U71</f>
        <v>2</v>
      </c>
      <c r="CO4">
        <f>制御シート!$U72</f>
        <v>2</v>
      </c>
      <c r="CP4">
        <f>制御シート!$U73</f>
        <v>3</v>
      </c>
      <c r="CQ4">
        <f>制御シート!$U74</f>
        <v>3</v>
      </c>
      <c r="CR4">
        <f>制御シート!$U75</f>
        <v>3</v>
      </c>
      <c r="CS4">
        <f>制御シート!$U76</f>
        <v>2</v>
      </c>
      <c r="CT4">
        <f>制御シート!$U77</f>
        <v>3</v>
      </c>
      <c r="CU4">
        <f>制御シート!$U78</f>
        <v>2</v>
      </c>
      <c r="CV4">
        <f>制御シート!$U79</f>
        <v>3</v>
      </c>
      <c r="CW4">
        <f>制御シート!$U80</f>
        <v>3</v>
      </c>
      <c r="CX4">
        <f>制御シート!$U81</f>
        <v>3</v>
      </c>
      <c r="CY4">
        <f>制御シート!$U82</f>
        <v>2</v>
      </c>
      <c r="CZ4">
        <f>制御シート!$U83</f>
        <v>2</v>
      </c>
      <c r="DA4">
        <f>制御シート!$U84</f>
        <v>2</v>
      </c>
      <c r="DB4">
        <f>制御シート!$U86</f>
        <v>1</v>
      </c>
      <c r="DC4">
        <f>制御シート!$U87</f>
        <v>2</v>
      </c>
      <c r="DD4">
        <f>制御シート!$U88</f>
        <v>2</v>
      </c>
      <c r="DE4">
        <f>制御シート!$U89</f>
        <v>2</v>
      </c>
      <c r="DF4">
        <f>制御シート!$U90</f>
        <v>2</v>
      </c>
      <c r="DG4">
        <f>制御シート!$U91</f>
        <v>3</v>
      </c>
      <c r="DH4">
        <f>制御シート!$U92</f>
        <v>3</v>
      </c>
      <c r="DI4">
        <f>制御シート!$U93</f>
        <v>3</v>
      </c>
      <c r="DJ4">
        <f>制御シート!$U94</f>
        <v>3</v>
      </c>
      <c r="DK4">
        <f>制御シート!$U95</f>
        <v>3</v>
      </c>
      <c r="DL4">
        <f>制御シート!$U96</f>
        <v>2</v>
      </c>
      <c r="DM4">
        <f>制御シート!$U97</f>
        <v>3</v>
      </c>
      <c r="DN4">
        <f>制御シート!$U98</f>
        <v>2</v>
      </c>
      <c r="DO4">
        <f>制御シート!$U100</f>
        <v>2</v>
      </c>
      <c r="DP4">
        <f>制御シート!$U101</f>
        <v>1</v>
      </c>
      <c r="DQ4">
        <f>制御シート!$U102</f>
        <v>2</v>
      </c>
      <c r="DR4">
        <f>制御シート!$U103</f>
        <v>2</v>
      </c>
      <c r="DS4">
        <f>制御シート!$U104</f>
        <v>1</v>
      </c>
      <c r="DT4">
        <f>制御シート!$U105</f>
        <v>1</v>
      </c>
      <c r="DU4">
        <f>制御シート!$U106</f>
        <v>1</v>
      </c>
      <c r="DV4">
        <f>制御シート!$U107</f>
        <v>1</v>
      </c>
      <c r="DW4">
        <f>制御シート!$U108</f>
        <v>1</v>
      </c>
      <c r="DX4">
        <f>制御シート!$U109</f>
        <v>1</v>
      </c>
      <c r="DY4">
        <f>制御シート!$U110</f>
        <v>2</v>
      </c>
      <c r="DZ4">
        <f>制御シート!$U111</f>
        <v>2</v>
      </c>
      <c r="EA4">
        <f>制御シート!$U112</f>
        <v>3</v>
      </c>
      <c r="EB4">
        <f>制御シート!$U113</f>
        <v>3</v>
      </c>
      <c r="EC4">
        <f>制御シート!$U114</f>
        <v>3</v>
      </c>
      <c r="ED4">
        <f>制御シート!$U115</f>
        <v>3</v>
      </c>
      <c r="EE4">
        <f>制御シート!$U116</f>
        <v>2</v>
      </c>
      <c r="EF4">
        <f>制御シート!$U117</f>
        <v>3</v>
      </c>
      <c r="EG4">
        <f>制御シート!$U118</f>
        <v>2</v>
      </c>
      <c r="EH4">
        <f>制御シート!$U120</f>
        <v>1</v>
      </c>
      <c r="EI4">
        <f>制御シート!$U121</f>
        <v>2</v>
      </c>
      <c r="EJ4">
        <f>制御シート!$U122</f>
        <v>2</v>
      </c>
      <c r="EK4">
        <f>制御シート!$U123</f>
        <v>2</v>
      </c>
      <c r="EL4">
        <f>制御シート!$U124</f>
        <v>2</v>
      </c>
      <c r="EM4">
        <f>制御シート!$U125</f>
        <v>2</v>
      </c>
      <c r="EN4">
        <f>制御シート!$U126</f>
        <v>2</v>
      </c>
      <c r="EO4">
        <f>制御シート!$U127</f>
        <v>3</v>
      </c>
      <c r="EP4">
        <f>制御シート!$U128</f>
        <v>3</v>
      </c>
      <c r="EQ4">
        <f>制御シート!$U129</f>
        <v>2</v>
      </c>
      <c r="ER4">
        <f>制御シート!$U131</f>
        <v>1</v>
      </c>
      <c r="ES4">
        <f>制御シート!$U132</f>
        <v>1</v>
      </c>
      <c r="ET4">
        <f>制御シート!$U133</f>
        <v>2</v>
      </c>
      <c r="EU4">
        <f>制御シート!$U134</f>
        <v>1</v>
      </c>
      <c r="EV4">
        <f>制御シート!$U135</f>
        <v>3</v>
      </c>
      <c r="EW4">
        <f>制御シート!$U136</f>
        <v>2</v>
      </c>
      <c r="EX4">
        <f>制御シート!$U137</f>
        <v>2</v>
      </c>
      <c r="EY4">
        <f>制御シート!$U138</f>
        <v>2</v>
      </c>
      <c r="EZ4">
        <f>制御シート!$U139</f>
        <v>2</v>
      </c>
      <c r="FA4">
        <f>制御シート!$U140</f>
        <v>2</v>
      </c>
      <c r="FB4">
        <f>制御シート!$U141</f>
        <v>2</v>
      </c>
      <c r="FC4">
        <f>制御シート!$U142</f>
        <v>2</v>
      </c>
      <c r="FD4">
        <f>制御シート!$U143</f>
        <v>2</v>
      </c>
      <c r="FE4">
        <f>制御シート!$U144</f>
        <v>2</v>
      </c>
      <c r="FF4">
        <f>制御シート!$U145</f>
        <v>2</v>
      </c>
      <c r="FG4">
        <f>制御シート!$U146</f>
        <v>3</v>
      </c>
      <c r="FH4">
        <f>制御シート!$U147</f>
        <v>2</v>
      </c>
      <c r="FI4">
        <f>制御シート!$U148</f>
        <v>2</v>
      </c>
      <c r="FJ4">
        <f>制御シート!$U149</f>
        <v>2</v>
      </c>
      <c r="FK4">
        <f>制御シート!$U150</f>
        <v>2</v>
      </c>
      <c r="FL4">
        <f>制御シート!$U151</f>
        <v>2</v>
      </c>
      <c r="FM4">
        <f>制御シート!$U152</f>
        <v>2</v>
      </c>
      <c r="FN4">
        <f>制御シート!$U153</f>
        <v>2</v>
      </c>
      <c r="FO4">
        <f>制御シート!$U154</f>
        <v>2</v>
      </c>
      <c r="FP4">
        <f>制御シート!$U155</f>
        <v>2</v>
      </c>
      <c r="FQ4">
        <f>制御シート!$U156</f>
        <v>2</v>
      </c>
      <c r="FR4">
        <f>制御シート!$U157</f>
        <v>2</v>
      </c>
      <c r="FS4">
        <f>制御シート!$U158</f>
        <v>2</v>
      </c>
      <c r="FT4">
        <f>制御シート!$U159</f>
        <v>2</v>
      </c>
      <c r="FU4">
        <f>制御シート!$U160</f>
        <v>2</v>
      </c>
      <c r="FV4">
        <f>制御シート!$U161</f>
        <v>2</v>
      </c>
      <c r="FW4">
        <f>制御シート!$U162</f>
        <v>2</v>
      </c>
      <c r="FX4">
        <f>制御シート!$U163</f>
        <v>2</v>
      </c>
      <c r="FY4">
        <f>制御シート!$U164</f>
        <v>2</v>
      </c>
      <c r="FZ4">
        <f>制御シート!$U165</f>
        <v>2</v>
      </c>
      <c r="GA4">
        <f>制御シート!$U166</f>
        <v>3</v>
      </c>
      <c r="GB4">
        <f>制御シート!$U167</f>
        <v>3</v>
      </c>
      <c r="GC4">
        <f>制御シート!$U168</f>
        <v>2</v>
      </c>
      <c r="GD4">
        <f>制御シート!$U169</f>
        <v>3</v>
      </c>
      <c r="GE4">
        <f>制御シート!$U170</f>
        <v>2</v>
      </c>
      <c r="GF4">
        <f>制御シート!$U171</f>
        <v>3</v>
      </c>
      <c r="GG4">
        <f>制御シート!$U172</f>
        <v>3</v>
      </c>
      <c r="GH4">
        <f>制御シート!$U173</f>
        <v>3</v>
      </c>
      <c r="GI4">
        <f>制御シート!$U174</f>
        <v>3</v>
      </c>
      <c r="GJ4">
        <f>制御シート!$U175</f>
        <v>3</v>
      </c>
      <c r="GK4">
        <f>制御シート!$U176</f>
        <v>3</v>
      </c>
      <c r="GL4">
        <f>制御シート!$U177</f>
        <v>3</v>
      </c>
      <c r="GM4">
        <f>制御シート!$U178</f>
        <v>3</v>
      </c>
      <c r="GN4">
        <f>制御シート!$U179</f>
        <v>2</v>
      </c>
      <c r="GO4">
        <f>制御シート!$U180</f>
        <v>2</v>
      </c>
      <c r="GP4">
        <f>制御シート!$U181</f>
        <v>2</v>
      </c>
      <c r="GQ4">
        <f>制御シート!$U182</f>
        <v>2</v>
      </c>
      <c r="GR4">
        <f>制御シート!$U184</f>
        <v>2</v>
      </c>
      <c r="GS4">
        <f>制御シート!$U185</f>
        <v>3</v>
      </c>
      <c r="GT4">
        <f>制御シート!$U186</f>
        <v>3</v>
      </c>
      <c r="GU4">
        <f>制御シート!$U187</f>
        <v>3</v>
      </c>
      <c r="GV4">
        <f>制御シート!$U188</f>
        <v>2</v>
      </c>
      <c r="GW4">
        <f>制御シート!$U189</f>
        <v>2</v>
      </c>
      <c r="GX4">
        <f>制御シート!$U190</f>
        <v>2</v>
      </c>
      <c r="GY4">
        <f>制御シート!$U191</f>
        <v>1</v>
      </c>
      <c r="GZ4">
        <f>制御シート!$U192</f>
        <v>3</v>
      </c>
      <c r="HA4">
        <f>制御シート!$U193</f>
        <v>3</v>
      </c>
      <c r="HB4">
        <f>制御シート!$U194</f>
        <v>3</v>
      </c>
      <c r="HC4">
        <f>制御シート!$U195</f>
        <v>3</v>
      </c>
      <c r="HD4">
        <f>制御シート!$U196</f>
        <v>3</v>
      </c>
      <c r="HE4">
        <f>制御シート!$U197</f>
        <v>3</v>
      </c>
      <c r="HF4">
        <f>制御シート!$U198</f>
        <v>2</v>
      </c>
      <c r="HG4">
        <f>制御シート!$U199</f>
        <v>3</v>
      </c>
      <c r="HH4">
        <f>制御シート!$U200</f>
        <v>2</v>
      </c>
      <c r="HI4">
        <f>制御シート!$U202</f>
        <v>2</v>
      </c>
      <c r="HJ4">
        <f>制御シート!$U203</f>
        <v>2</v>
      </c>
      <c r="HK4">
        <f>制御シート!$U204</f>
        <v>2</v>
      </c>
      <c r="HL4">
        <f>制御シート!$U205</f>
        <v>2</v>
      </c>
      <c r="HM4">
        <f>制御シート!$U206</f>
        <v>2</v>
      </c>
      <c r="HN4">
        <f>制御シート!$U207</f>
        <v>2</v>
      </c>
      <c r="HO4">
        <f>制御シート!$U208</f>
        <v>2</v>
      </c>
      <c r="HP4">
        <f>制御シート!$U209</f>
        <v>3</v>
      </c>
      <c r="HQ4">
        <f>制御シート!$U210</f>
        <v>3</v>
      </c>
      <c r="HR4">
        <f>制御シート!$U211</f>
        <v>3</v>
      </c>
      <c r="HS4">
        <f>制御シート!$U212</f>
        <v>3</v>
      </c>
      <c r="HT4">
        <f>制御シート!$U213</f>
        <v>3</v>
      </c>
      <c r="HU4">
        <f>制御シート!$U214</f>
        <v>3</v>
      </c>
      <c r="HV4">
        <f>制御シート!$U215</f>
        <v>3</v>
      </c>
      <c r="HW4">
        <f>制御シート!$U216</f>
        <v>3</v>
      </c>
      <c r="HX4">
        <f>制御シート!$U217</f>
        <v>2</v>
      </c>
      <c r="HY4">
        <f>制御シート!$U218</f>
        <v>3</v>
      </c>
      <c r="HZ4">
        <f>制御シート!$U219</f>
        <v>2</v>
      </c>
      <c r="IA4">
        <f>制御シート!$U221</f>
        <v>2</v>
      </c>
      <c r="IB4">
        <f>制御シート!$U222</f>
        <v>2</v>
      </c>
      <c r="IC4">
        <f>制御シート!$U223</f>
        <v>2</v>
      </c>
      <c r="ID4">
        <f>制御シート!$U224</f>
        <v>2</v>
      </c>
      <c r="IE4">
        <f>制御シート!$U225</f>
        <v>2</v>
      </c>
      <c r="IF4">
        <f>制御シート!$U226</f>
        <v>2</v>
      </c>
      <c r="IG4">
        <f>制御シート!$U227</f>
        <v>2</v>
      </c>
      <c r="IH4">
        <f>制御シート!$U228</f>
        <v>2</v>
      </c>
      <c r="II4">
        <f>制御シート!$U229</f>
        <v>2</v>
      </c>
      <c r="IJ4">
        <f>制御シート!$U230</f>
        <v>2</v>
      </c>
      <c r="IK4">
        <f>制御シート!$U231</f>
        <v>2</v>
      </c>
      <c r="IL4">
        <f>制御シート!$U232</f>
        <v>2</v>
      </c>
      <c r="IM4">
        <f>制御シート!$U233</f>
        <v>2</v>
      </c>
      <c r="IN4">
        <f>制御シート!$U234</f>
        <v>3</v>
      </c>
      <c r="IO4">
        <f>制御シート!$U235</f>
        <v>3</v>
      </c>
      <c r="IP4">
        <f>制御シート!$U236</f>
        <v>3</v>
      </c>
      <c r="IQ4">
        <f>制御シート!$U237</f>
        <v>3</v>
      </c>
      <c r="IR4">
        <f>制御シート!$U238</f>
        <v>3</v>
      </c>
      <c r="IS4">
        <f>制御シート!$U239</f>
        <v>3</v>
      </c>
      <c r="IT4">
        <f>制御シート!$U240</f>
        <v>3</v>
      </c>
      <c r="IU4">
        <f>制御シート!$U241</f>
        <v>3</v>
      </c>
      <c r="IV4">
        <f>制御シート!$U242</f>
        <v>3</v>
      </c>
      <c r="IW4">
        <f>制御シート!$U243</f>
        <v>3</v>
      </c>
      <c r="IX4">
        <f>制御シート!$U244</f>
        <v>3</v>
      </c>
      <c r="IY4">
        <f>制御シート!$U245</f>
        <v>3</v>
      </c>
      <c r="IZ4">
        <f>制御シート!$U246</f>
        <v>3</v>
      </c>
      <c r="JA4">
        <f>制御シート!$U247</f>
        <v>3</v>
      </c>
      <c r="JB4">
        <f>制御シート!$U248</f>
        <v>3</v>
      </c>
      <c r="JC4">
        <f>制御シート!$U249</f>
        <v>2</v>
      </c>
      <c r="JD4">
        <f>制御シート!$U250</f>
        <v>3</v>
      </c>
      <c r="JE4">
        <f>制御シート!$U251</f>
        <v>2</v>
      </c>
      <c r="JF4">
        <f>制御シート!$U253</f>
        <v>2</v>
      </c>
      <c r="JG4">
        <f>制御シート!$U254</f>
        <v>2</v>
      </c>
      <c r="JH4">
        <f>制御シート!$U255</f>
        <v>2</v>
      </c>
      <c r="JI4">
        <f>制御シート!$U256</f>
        <v>2</v>
      </c>
      <c r="JJ4">
        <f>制御シート!$U257</f>
        <v>2</v>
      </c>
      <c r="JK4">
        <f>制御シート!$U258</f>
        <v>2</v>
      </c>
      <c r="JL4">
        <f>制御シート!$U259</f>
        <v>2</v>
      </c>
      <c r="JM4">
        <f>制御シート!$U260</f>
        <v>2</v>
      </c>
      <c r="JN4">
        <f>制御シート!$U261</f>
        <v>2</v>
      </c>
      <c r="JO4">
        <f>制御シート!$U262</f>
        <v>2</v>
      </c>
      <c r="JP4">
        <f>制御シート!$U263</f>
        <v>2</v>
      </c>
      <c r="JQ4">
        <f>制御シート!$U264</f>
        <v>2</v>
      </c>
      <c r="JR4">
        <f>制御シート!$U265</f>
        <v>2</v>
      </c>
      <c r="JS4">
        <f>制御シート!$U266</f>
        <v>2</v>
      </c>
      <c r="JT4">
        <f>制御シート!$U267</f>
        <v>2</v>
      </c>
      <c r="JU4">
        <f>制御シート!$U268</f>
        <v>2</v>
      </c>
      <c r="JV4">
        <f>制御シート!$U270</f>
        <v>3</v>
      </c>
      <c r="JW4">
        <f>制御シート!$U271</f>
        <v>1</v>
      </c>
      <c r="JX4">
        <f>制御シート!$U272</f>
        <v>1</v>
      </c>
      <c r="JY4">
        <f>制御シート!$U273</f>
        <v>1</v>
      </c>
      <c r="JZ4">
        <f>制御シート!$U274</f>
        <v>1</v>
      </c>
      <c r="KA4">
        <f>制御シート!$U275</f>
        <v>1</v>
      </c>
      <c r="KB4">
        <f>制御シート!$U276</f>
        <v>1</v>
      </c>
      <c r="KC4">
        <f>制御シート!$U277</f>
        <v>3</v>
      </c>
      <c r="KD4">
        <f>制御シート!$U278</f>
        <v>3</v>
      </c>
      <c r="KE4">
        <f>制御シート!$U279</f>
        <v>3</v>
      </c>
      <c r="KF4">
        <f>制御シート!$U280</f>
        <v>3</v>
      </c>
      <c r="KG4">
        <f>制御シート!$U281</f>
        <v>3</v>
      </c>
      <c r="KH4">
        <f>制御シート!$U282</f>
        <v>2</v>
      </c>
      <c r="KI4">
        <f>制御シート!$U283</f>
        <v>2</v>
      </c>
      <c r="KJ4">
        <f>制御シート!$U284</f>
        <v>3</v>
      </c>
      <c r="KK4">
        <f>制御シート!$U285</f>
        <v>2</v>
      </c>
      <c r="KL4">
        <f>制御シート!$U287</f>
        <v>2</v>
      </c>
      <c r="KM4">
        <f>制御シート!$U288</f>
        <v>2</v>
      </c>
      <c r="KN4">
        <f>制御シート!$U290</f>
        <v>2</v>
      </c>
      <c r="KO4">
        <f>制御シート!$U291</f>
        <v>2</v>
      </c>
      <c r="KP4">
        <f>制御シート!$U292</f>
        <v>2</v>
      </c>
      <c r="KQ4">
        <f>制御シート!$U293</f>
        <v>2</v>
      </c>
      <c r="KR4">
        <f>制御シート!$U294</f>
        <v>3</v>
      </c>
      <c r="KS4">
        <f>制御シート!$U295</f>
        <v>2</v>
      </c>
      <c r="KT4">
        <f>制御シート!$U296</f>
        <v>2</v>
      </c>
      <c r="KU4">
        <f>制御シート!$U297</f>
        <v>2</v>
      </c>
      <c r="KV4">
        <f>制御シート!$U298</f>
        <v>2</v>
      </c>
      <c r="KW4">
        <f>制御シート!$U299</f>
        <v>2</v>
      </c>
      <c r="KX4">
        <f>制御シート!$U301</f>
        <v>2</v>
      </c>
      <c r="KY4">
        <f>制御シート!$U302</f>
        <v>2</v>
      </c>
      <c r="KZ4">
        <f>制御シート!$U303</f>
        <v>2</v>
      </c>
      <c r="LA4">
        <f>制御シート!$U304</f>
        <v>2</v>
      </c>
      <c r="LB4">
        <f>制御シート!$U305</f>
        <v>2</v>
      </c>
      <c r="LC4">
        <f>制御シート!$U306</f>
        <v>2</v>
      </c>
      <c r="LD4">
        <f>制御シート!$U307</f>
        <v>3</v>
      </c>
      <c r="LE4">
        <f>制御シート!$U308</f>
        <v>3</v>
      </c>
      <c r="LF4">
        <f>制御シート!$U309</f>
        <v>3</v>
      </c>
      <c r="LG4">
        <f>制御シート!$U310</f>
        <v>3</v>
      </c>
      <c r="LH4">
        <f>制御シート!$U311</f>
        <v>3</v>
      </c>
      <c r="LI4">
        <f>制御シート!$U312</f>
        <v>3</v>
      </c>
      <c r="LJ4">
        <f>制御シート!$U313</f>
        <v>2</v>
      </c>
      <c r="LK4">
        <f>制御シート!$U315</f>
        <v>2</v>
      </c>
      <c r="LL4">
        <f>制御シート!$U316</f>
        <v>2</v>
      </c>
      <c r="LM4">
        <f>制御シート!$U317</f>
        <v>2</v>
      </c>
      <c r="LN4">
        <f>制御シート!$U318</f>
        <v>2</v>
      </c>
      <c r="LO4">
        <f>制御シート!$U319</f>
        <v>2</v>
      </c>
      <c r="LP4">
        <f>制御シート!$U321</f>
        <v>2</v>
      </c>
      <c r="LQ4">
        <f>制御シート!$U322</f>
        <v>2</v>
      </c>
      <c r="LR4">
        <f>制御シート!$U323</f>
        <v>2</v>
      </c>
      <c r="LS4">
        <f>制御シート!$U324</f>
        <v>2</v>
      </c>
      <c r="LT4">
        <f>制御シート!$U325</f>
        <v>2</v>
      </c>
      <c r="LU4">
        <f>制御シート!$U326</f>
        <v>2</v>
      </c>
      <c r="LV4">
        <f>制御シート!$U327</f>
        <v>2</v>
      </c>
      <c r="LW4">
        <f>制御シート!$U328</f>
        <v>2</v>
      </c>
      <c r="LX4">
        <f>制御シート!$U329</f>
        <v>2</v>
      </c>
      <c r="LY4">
        <f>制御シート!$U331</f>
        <v>2</v>
      </c>
      <c r="LZ4">
        <f>制御シート!$U332</f>
        <v>2</v>
      </c>
      <c r="MA4">
        <f>制御シート!$U333</f>
        <v>2</v>
      </c>
      <c r="MB4">
        <f>制御シート!$U334</f>
        <v>2</v>
      </c>
      <c r="MC4">
        <f>制御シート!$U336</f>
        <v>2</v>
      </c>
      <c r="MD4">
        <f>制御シート!$U337</f>
        <v>2</v>
      </c>
      <c r="ME4">
        <f>制御シート!$U338</f>
        <v>2</v>
      </c>
      <c r="MF4">
        <f>制御シート!$U339</f>
        <v>2</v>
      </c>
      <c r="MG4">
        <f>制御シート!$U340</f>
        <v>2</v>
      </c>
      <c r="MH4">
        <f>制御シート!$U341</f>
        <v>2</v>
      </c>
      <c r="MI4">
        <f>制御シート!$U342</f>
        <v>2</v>
      </c>
      <c r="MJ4">
        <f>制御シート!$U343</f>
        <v>2</v>
      </c>
      <c r="MK4">
        <f>制御シート!$U344</f>
        <v>3</v>
      </c>
      <c r="ML4">
        <f>制御シート!$U345</f>
        <v>3</v>
      </c>
      <c r="MM4">
        <f>制御シート!$U346</f>
        <v>3</v>
      </c>
      <c r="MN4">
        <f>制御シート!$U347</f>
        <v>3</v>
      </c>
      <c r="MO4">
        <f>制御シート!$U348</f>
        <v>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説明</vt:lpstr>
      <vt:lpstr>応募票</vt:lpstr>
      <vt:lpstr>制御シート</vt:lpstr>
      <vt:lpstr>審査用チェックシート</vt:lpstr>
      <vt:lpstr>事務局処理用</vt:lpstr>
      <vt:lpstr>応募票!Print_Area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GS０１</dc:creator>
  <cp:lastModifiedBy>inose</cp:lastModifiedBy>
  <cp:lastPrinted>2022-11-14T02:07:44Z</cp:lastPrinted>
  <dcterms:created xsi:type="dcterms:W3CDTF">2019-09-04T06:44:42Z</dcterms:created>
  <dcterms:modified xsi:type="dcterms:W3CDTF">2022-11-18T02:00:00Z</dcterms:modified>
</cp:coreProperties>
</file>